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1600" windowHeight="9132" tabRatio="783" activeTab="1"/>
  </bookViews>
  <sheets>
    <sheet name="Общий рейтинг ОУ" sheetId="18" r:id="rId1"/>
    <sheet name="УДО" sheetId="28" r:id="rId2"/>
    <sheet name="ДОУ" sheetId="27" r:id="rId3"/>
    <sheet name="Рейтинг ОУ " sheetId="26" r:id="rId4"/>
    <sheet name="IT-опрос 2" sheetId="29" r:id="rId5"/>
    <sheet name="IT-опрос1" sheetId="24" r:id="rId6"/>
    <sheet name="Общий свод данных" sheetId="11" r:id="rId7"/>
    <sheet name="информация для bus.gov" sheetId="23" r:id="rId8"/>
  </sheets>
  <definedNames>
    <definedName name="_xlnm._FilterDatabase" localSheetId="2" hidden="1">ДОУ!$A$3:$X$6</definedName>
    <definedName name="_xlnm._FilterDatabase" localSheetId="0" hidden="1">'Общий рейтинг ОУ'!$A$1:$X$8</definedName>
    <definedName name="_xlnm._FilterDatabase" localSheetId="6" hidden="1">'Общий свод данных'!$A$2:$J$169</definedName>
    <definedName name="_xlnm._FilterDatabase" localSheetId="3" hidden="1">'Рейтинг ОУ '!$A$3:$X$6</definedName>
    <definedName name="_xlnm._FilterDatabase" localSheetId="1" hidden="1">УДО!$A$3:$AA$4</definedName>
  </definedNames>
  <calcPr calcId="144525"/>
</workbook>
</file>

<file path=xl/calcChain.xml><?xml version="1.0" encoding="utf-8"?>
<calcChain xmlns="http://schemas.openxmlformats.org/spreadsheetml/2006/main">
  <c r="I204" i="29" l="1"/>
  <c r="I203" i="29"/>
  <c r="I202" i="29"/>
  <c r="I201" i="29"/>
  <c r="I200" i="29"/>
  <c r="I190" i="29"/>
  <c r="I189" i="29"/>
  <c r="I179" i="29"/>
  <c r="I178" i="29"/>
  <c r="I180" i="29" s="1"/>
  <c r="I168" i="29"/>
  <c r="I169" i="29" s="1"/>
  <c r="I167" i="29"/>
  <c r="I157" i="29"/>
  <c r="I156" i="29"/>
  <c r="I158" i="29" s="1"/>
  <c r="I146" i="29"/>
  <c r="I145" i="29"/>
  <c r="I147" i="29" s="1"/>
  <c r="I135" i="29"/>
  <c r="I136" i="29" s="1"/>
  <c r="I134" i="29"/>
  <c r="I124" i="29"/>
  <c r="I123" i="29"/>
  <c r="I113" i="29"/>
  <c r="I112" i="29"/>
  <c r="I102" i="29"/>
  <c r="I101" i="29"/>
  <c r="I103" i="29" s="1"/>
  <c r="I92" i="29"/>
  <c r="I91" i="29"/>
  <c r="I90" i="29"/>
  <c r="I80" i="29"/>
  <c r="I79" i="29"/>
  <c r="I69" i="29"/>
  <c r="I68" i="29"/>
  <c r="I70" i="29" s="1"/>
  <c r="I58" i="29"/>
  <c r="I57" i="29"/>
  <c r="I59" i="29" s="1"/>
  <c r="I47" i="29"/>
  <c r="I46" i="29"/>
  <c r="I48" i="29" s="1"/>
  <c r="I36" i="29"/>
  <c r="I37" i="29" s="1"/>
  <c r="I35" i="29"/>
  <c r="H26" i="29"/>
  <c r="G26" i="29"/>
  <c r="F26" i="29"/>
  <c r="E26" i="29"/>
  <c r="D26" i="29"/>
  <c r="C26" i="29"/>
  <c r="B26" i="29"/>
  <c r="I25" i="29"/>
  <c r="I24" i="29"/>
  <c r="I23" i="29"/>
  <c r="I22" i="29"/>
  <c r="I21" i="29"/>
  <c r="I20" i="29"/>
  <c r="I19" i="29"/>
  <c r="H10" i="29"/>
  <c r="G10" i="29"/>
  <c r="F10" i="29"/>
  <c r="E10" i="29"/>
  <c r="D10" i="29"/>
  <c r="C10" i="29"/>
  <c r="B10" i="29"/>
  <c r="I9" i="29"/>
  <c r="I10" i="29" s="1"/>
  <c r="I125" i="29" l="1"/>
  <c r="I26" i="29"/>
  <c r="I81" i="29"/>
  <c r="I205" i="29"/>
  <c r="I114" i="29"/>
  <c r="I191" i="29"/>
  <c r="FC201" i="24"/>
  <c r="FC202" i="24"/>
  <c r="FC203" i="24"/>
  <c r="FC204" i="24"/>
  <c r="FC200" i="24"/>
  <c r="FC190" i="24"/>
  <c r="FC189" i="24"/>
  <c r="FC179" i="24"/>
  <c r="FC178" i="24"/>
  <c r="FC168" i="24"/>
  <c r="FC167" i="24"/>
  <c r="FC169" i="24" s="1"/>
  <c r="FC157" i="24"/>
  <c r="FC156" i="24"/>
  <c r="FC146" i="24"/>
  <c r="FC145" i="24"/>
  <c r="FC135" i="24"/>
  <c r="FC134" i="24"/>
  <c r="FC124" i="24"/>
  <c r="FC123" i="24"/>
  <c r="FC113" i="24"/>
  <c r="FC112" i="24"/>
  <c r="FC102" i="24"/>
  <c r="FC101" i="24"/>
  <c r="FC91" i="24"/>
  <c r="FC90" i="24"/>
  <c r="FC125" i="24" l="1"/>
  <c r="FC191" i="24"/>
  <c r="FC205" i="24"/>
  <c r="FC114" i="24"/>
  <c r="FC158" i="24"/>
  <c r="FC180" i="24"/>
  <c r="FC147" i="24"/>
  <c r="FC103" i="24"/>
  <c r="FC136" i="24"/>
  <c r="FC92" i="24"/>
  <c r="FC80" i="24" l="1"/>
  <c r="FC79" i="24"/>
  <c r="FC81" i="24" s="1"/>
  <c r="FC69" i="24"/>
  <c r="FC68" i="24"/>
  <c r="FC70" i="24" s="1"/>
  <c r="FC58" i="24"/>
  <c r="FC57" i="24"/>
  <c r="FC59" i="24" s="1"/>
  <c r="FC47" i="24"/>
  <c r="FC46" i="24"/>
  <c r="FC48" i="24" s="1"/>
  <c r="FC36" i="24"/>
  <c r="FC35" i="24"/>
  <c r="FC37" i="24" s="1"/>
  <c r="B10" i="24"/>
  <c r="C10" i="24"/>
  <c r="D10" i="24"/>
  <c r="E10" i="24"/>
  <c r="F10" i="24"/>
  <c r="G10" i="24"/>
  <c r="H10" i="24"/>
  <c r="I10" i="24"/>
  <c r="J10" i="24"/>
  <c r="K10" i="24"/>
  <c r="L10" i="24"/>
  <c r="M10" i="24"/>
  <c r="N10" i="24"/>
  <c r="O10" i="24"/>
  <c r="P10" i="24"/>
  <c r="Q10" i="24"/>
  <c r="R10" i="24"/>
  <c r="S10" i="24"/>
  <c r="T10" i="24"/>
  <c r="U10" i="24"/>
  <c r="V10" i="24"/>
  <c r="W10" i="24"/>
  <c r="X10" i="24"/>
  <c r="Y10" i="24"/>
  <c r="Z10" i="24"/>
  <c r="AA10" i="24"/>
  <c r="AB10" i="24"/>
  <c r="AC10" i="24"/>
  <c r="AD10" i="24"/>
  <c r="AE10" i="24"/>
  <c r="AF10" i="24"/>
  <c r="AG10" i="24"/>
  <c r="AH10" i="24"/>
  <c r="AI10" i="24"/>
  <c r="AJ10" i="24"/>
  <c r="AK10" i="24"/>
  <c r="AL10" i="24"/>
  <c r="AM10" i="24"/>
  <c r="AN10" i="24"/>
  <c r="AO10" i="24"/>
  <c r="AP10" i="24"/>
  <c r="AQ10" i="24"/>
  <c r="AR10" i="24"/>
  <c r="AS10" i="24"/>
  <c r="AT10" i="24"/>
  <c r="AU10" i="24"/>
  <c r="AV10" i="24"/>
  <c r="AW10" i="24"/>
  <c r="AX10" i="24"/>
  <c r="AY10" i="24"/>
  <c r="AZ10" i="24"/>
  <c r="BA10" i="24"/>
  <c r="BB10" i="24"/>
  <c r="BC10" i="24"/>
  <c r="BD10" i="24"/>
  <c r="BE10" i="24"/>
  <c r="BF10" i="24"/>
  <c r="BG10" i="24"/>
  <c r="BH10" i="24"/>
  <c r="BI10" i="24"/>
  <c r="BJ10" i="24"/>
  <c r="BK10" i="24"/>
  <c r="BL10" i="24"/>
  <c r="BM10" i="24"/>
  <c r="BN10" i="24"/>
  <c r="BO10" i="24"/>
  <c r="BP10" i="24"/>
  <c r="BQ10" i="24"/>
  <c r="BR10" i="24"/>
  <c r="BS10" i="24"/>
  <c r="BT10" i="24"/>
  <c r="BU10" i="24"/>
  <c r="BV10" i="24"/>
  <c r="BW10" i="24"/>
  <c r="BX10" i="24"/>
  <c r="BY10" i="24"/>
  <c r="BZ10" i="24"/>
  <c r="CA10" i="24"/>
  <c r="CB10" i="24"/>
  <c r="CC10" i="24"/>
  <c r="CD10" i="24"/>
  <c r="CE10" i="24"/>
  <c r="CF10" i="24"/>
  <c r="CG10" i="24"/>
  <c r="CH10" i="24"/>
  <c r="CI10" i="24"/>
  <c r="CJ10" i="24"/>
  <c r="CK10" i="24"/>
  <c r="CL10" i="24"/>
  <c r="CM10" i="24"/>
  <c r="CN10" i="24"/>
  <c r="CO10" i="24"/>
  <c r="CP10" i="24"/>
  <c r="CQ10" i="24"/>
  <c r="CR10" i="24"/>
  <c r="CS10" i="24"/>
  <c r="CT10" i="24"/>
  <c r="CU10" i="24"/>
  <c r="CV10" i="24"/>
  <c r="CW10" i="24"/>
  <c r="CX10" i="24"/>
  <c r="CY10" i="24"/>
  <c r="CZ10" i="24"/>
  <c r="DA10" i="24"/>
  <c r="DB10" i="24"/>
  <c r="DC10" i="24"/>
  <c r="DD10" i="24"/>
  <c r="DE10" i="24"/>
  <c r="DF10" i="24"/>
  <c r="DG10" i="24"/>
  <c r="DH10" i="24"/>
  <c r="DI10" i="24"/>
  <c r="DJ10" i="24"/>
  <c r="DK10" i="24"/>
  <c r="DL10" i="24"/>
  <c r="DM10" i="24"/>
  <c r="DN10" i="24"/>
  <c r="DO10" i="24"/>
  <c r="DP10" i="24"/>
  <c r="DQ10" i="24"/>
  <c r="DR10" i="24"/>
  <c r="DS10" i="24"/>
  <c r="DT10" i="24"/>
  <c r="DU10" i="24"/>
  <c r="DV10" i="24"/>
  <c r="DW10" i="24"/>
  <c r="DX10" i="24"/>
  <c r="DY10" i="24"/>
  <c r="DZ10" i="24"/>
  <c r="EA10" i="24"/>
  <c r="EB10" i="24"/>
  <c r="EC10" i="24"/>
  <c r="ED10" i="24"/>
  <c r="EE10" i="24"/>
  <c r="EF10" i="24"/>
  <c r="EG10" i="24"/>
  <c r="EH10" i="24"/>
  <c r="EI10" i="24"/>
  <c r="EJ10" i="24"/>
  <c r="EK10" i="24"/>
  <c r="EL10" i="24"/>
  <c r="EM10" i="24"/>
  <c r="EN10" i="24"/>
  <c r="EO10" i="24"/>
  <c r="EP10" i="24"/>
  <c r="EQ10" i="24"/>
  <c r="ER10" i="24"/>
  <c r="ES10" i="24"/>
  <c r="ET10" i="24"/>
  <c r="EU10" i="24"/>
  <c r="EV10" i="24"/>
  <c r="EW10" i="24"/>
  <c r="EX10" i="24"/>
  <c r="EY10" i="24"/>
  <c r="EZ10" i="24"/>
  <c r="FA10" i="24"/>
  <c r="FB10" i="24"/>
  <c r="FC9" i="24"/>
  <c r="FC10" i="24" s="1"/>
  <c r="C26" i="24"/>
  <c r="D26" i="24"/>
  <c r="E26" i="24"/>
  <c r="F26" i="24"/>
  <c r="G26" i="24"/>
  <c r="H26" i="24"/>
  <c r="I26" i="24"/>
  <c r="J26" i="24"/>
  <c r="K26" i="24"/>
  <c r="L26" i="24"/>
  <c r="M26" i="24"/>
  <c r="N26" i="24"/>
  <c r="O26" i="24"/>
  <c r="P26" i="24"/>
  <c r="Q26" i="24"/>
  <c r="R26" i="24"/>
  <c r="S26" i="24"/>
  <c r="T26" i="24"/>
  <c r="U26" i="24"/>
  <c r="V26" i="24"/>
  <c r="W26" i="24"/>
  <c r="X26" i="24"/>
  <c r="Y26" i="24"/>
  <c r="Z26" i="24"/>
  <c r="AA26" i="24"/>
  <c r="AB26" i="24"/>
  <c r="AC26" i="24"/>
  <c r="AD26" i="24"/>
  <c r="AE26" i="24"/>
  <c r="AF26" i="24"/>
  <c r="AG26" i="24"/>
  <c r="AH26" i="24"/>
  <c r="AI26" i="24"/>
  <c r="AJ26" i="24"/>
  <c r="AK26" i="24"/>
  <c r="AL26" i="24"/>
  <c r="AM26" i="24"/>
  <c r="AN26" i="24"/>
  <c r="AO26" i="24"/>
  <c r="AP26" i="24"/>
  <c r="AQ26" i="24"/>
  <c r="AR26" i="24"/>
  <c r="AS26" i="24"/>
  <c r="AT26" i="24"/>
  <c r="AU26" i="24"/>
  <c r="AV26" i="24"/>
  <c r="AW26" i="24"/>
  <c r="AX26" i="24"/>
  <c r="AY26" i="24"/>
  <c r="AZ26" i="24"/>
  <c r="BA26" i="24"/>
  <c r="BB26" i="24"/>
  <c r="BC26" i="24"/>
  <c r="BD26" i="24"/>
  <c r="BE26" i="24"/>
  <c r="BF26" i="24"/>
  <c r="BG26" i="24"/>
  <c r="BH26" i="24"/>
  <c r="BI26" i="24"/>
  <c r="BJ26" i="24"/>
  <c r="BK26" i="24"/>
  <c r="BL26" i="24"/>
  <c r="BM26" i="24"/>
  <c r="BN26" i="24"/>
  <c r="BO26" i="24"/>
  <c r="BP26" i="24"/>
  <c r="BQ26" i="24"/>
  <c r="BR26" i="24"/>
  <c r="BS26" i="24"/>
  <c r="BT26" i="24"/>
  <c r="BU26" i="24"/>
  <c r="BV26" i="24"/>
  <c r="BW26" i="24"/>
  <c r="BX26" i="24"/>
  <c r="BY26" i="24"/>
  <c r="BZ26" i="24"/>
  <c r="CA26" i="24"/>
  <c r="CB26" i="24"/>
  <c r="CC26" i="24"/>
  <c r="CD26" i="24"/>
  <c r="CE26" i="24"/>
  <c r="CF26" i="24"/>
  <c r="CG26" i="24"/>
  <c r="CH26" i="24"/>
  <c r="CI26" i="24"/>
  <c r="CJ26" i="24"/>
  <c r="CK26" i="24"/>
  <c r="CL26" i="24"/>
  <c r="CM26" i="24"/>
  <c r="CN26" i="24"/>
  <c r="CO26" i="24"/>
  <c r="CP26" i="24"/>
  <c r="CQ26" i="24"/>
  <c r="CR26" i="24"/>
  <c r="CS26" i="24"/>
  <c r="CT26" i="24"/>
  <c r="CU26" i="24"/>
  <c r="CV26" i="24"/>
  <c r="CW26" i="24"/>
  <c r="CX26" i="24"/>
  <c r="CY26" i="24"/>
  <c r="CZ26" i="24"/>
  <c r="DA26" i="24"/>
  <c r="DB26" i="24"/>
  <c r="DC26" i="24"/>
  <c r="DD26" i="24"/>
  <c r="DE26" i="24"/>
  <c r="DF26" i="24"/>
  <c r="DG26" i="24"/>
  <c r="DH26" i="24"/>
  <c r="DI26" i="24"/>
  <c r="DJ26" i="24"/>
  <c r="DK26" i="24"/>
  <c r="DL26" i="24"/>
  <c r="DM26" i="24"/>
  <c r="DN26" i="24"/>
  <c r="DO26" i="24"/>
  <c r="DP26" i="24"/>
  <c r="DQ26" i="24"/>
  <c r="DR26" i="24"/>
  <c r="DS26" i="24"/>
  <c r="DT26" i="24"/>
  <c r="DU26" i="24"/>
  <c r="DV26" i="24"/>
  <c r="DW26" i="24"/>
  <c r="DX26" i="24"/>
  <c r="DY26" i="24"/>
  <c r="DZ26" i="24"/>
  <c r="EA26" i="24"/>
  <c r="EB26" i="24"/>
  <c r="EC26" i="24"/>
  <c r="ED26" i="24"/>
  <c r="EE26" i="24"/>
  <c r="EF26" i="24"/>
  <c r="EG26" i="24"/>
  <c r="EH26" i="24"/>
  <c r="EI26" i="24"/>
  <c r="EJ26" i="24"/>
  <c r="EK26" i="24"/>
  <c r="EL26" i="24"/>
  <c r="EM26" i="24"/>
  <c r="EN26" i="24"/>
  <c r="EO26" i="24"/>
  <c r="EP26" i="24"/>
  <c r="EQ26" i="24"/>
  <c r="ER26" i="24"/>
  <c r="ES26" i="24"/>
  <c r="ET26" i="24"/>
  <c r="EU26" i="24"/>
  <c r="EV26" i="24"/>
  <c r="EW26" i="24"/>
  <c r="EX26" i="24"/>
  <c r="EY26" i="24"/>
  <c r="EZ26" i="24"/>
  <c r="FA26" i="24"/>
  <c r="FB26" i="24"/>
  <c r="B26" i="24"/>
  <c r="FC19" i="24"/>
  <c r="FC26" i="24" s="1"/>
  <c r="FC20" i="24"/>
  <c r="FC21" i="24"/>
  <c r="FC22" i="24"/>
  <c r="FC23" i="24"/>
  <c r="FC24" i="24"/>
  <c r="FC25" i="24"/>
  <c r="D5" i="23"/>
  <c r="E5" i="23"/>
  <c r="F5" i="23"/>
  <c r="G5" i="23"/>
  <c r="H5" i="23"/>
  <c r="I5" i="23"/>
  <c r="J5" i="23"/>
  <c r="E11" i="23"/>
  <c r="G11" i="23"/>
  <c r="I11" i="23"/>
  <c r="D16" i="23"/>
  <c r="E16" i="23"/>
  <c r="F16" i="23"/>
  <c r="G16" i="23"/>
  <c r="H16" i="23"/>
  <c r="I16" i="23"/>
  <c r="J16" i="23"/>
  <c r="D19" i="23"/>
  <c r="D22" i="23" s="1"/>
  <c r="E19" i="23"/>
  <c r="E22" i="23" s="1"/>
  <c r="F19" i="23"/>
  <c r="F22" i="23" s="1"/>
  <c r="G19" i="23"/>
  <c r="H19" i="23"/>
  <c r="H22" i="23" s="1"/>
  <c r="I19" i="23"/>
  <c r="I22" i="23" s="1"/>
  <c r="J19" i="23"/>
  <c r="J22" i="23" s="1"/>
  <c r="G22" i="23"/>
  <c r="D28" i="23"/>
  <c r="F28" i="23"/>
  <c r="H28" i="23"/>
  <c r="J28" i="23"/>
  <c r="E28" i="23"/>
  <c r="G28" i="23"/>
  <c r="I28" i="23"/>
  <c r="D33" i="23"/>
  <c r="E33" i="23"/>
  <c r="F33" i="23"/>
  <c r="G33" i="23"/>
  <c r="H33" i="23"/>
  <c r="I33" i="23"/>
  <c r="J33" i="23"/>
  <c r="D41" i="23"/>
  <c r="E41" i="23"/>
  <c r="E40" i="23" s="1"/>
  <c r="F41" i="23"/>
  <c r="G41" i="23"/>
  <c r="G40" i="23" s="1"/>
  <c r="H41" i="23"/>
  <c r="I41" i="23"/>
  <c r="I40" i="23" s="1"/>
  <c r="J41" i="23"/>
  <c r="E44" i="23"/>
  <c r="D51" i="23"/>
  <c r="F51" i="23"/>
  <c r="H51" i="23"/>
  <c r="J51" i="23"/>
  <c r="E51" i="23"/>
  <c r="G51" i="23"/>
  <c r="I51" i="23"/>
  <c r="D53" i="23"/>
  <c r="D56" i="23" s="1"/>
  <c r="E53" i="23"/>
  <c r="E56" i="23" s="1"/>
  <c r="F53" i="23"/>
  <c r="F56" i="23" s="1"/>
  <c r="G53" i="23"/>
  <c r="G56" i="23" s="1"/>
  <c r="H53" i="23"/>
  <c r="H56" i="23" s="1"/>
  <c r="I53" i="23"/>
  <c r="I56" i="23" s="1"/>
  <c r="J53" i="23"/>
  <c r="J56" i="23" s="1"/>
  <c r="D58" i="23"/>
  <c r="E58" i="23"/>
  <c r="E57" i="23" s="1"/>
  <c r="F58" i="23"/>
  <c r="G58" i="23"/>
  <c r="G57" i="23" s="1"/>
  <c r="H58" i="23"/>
  <c r="I58" i="23"/>
  <c r="I57" i="23" s="1"/>
  <c r="J58" i="23"/>
  <c r="D62" i="23"/>
  <c r="E62" i="23"/>
  <c r="F62" i="23"/>
  <c r="G62" i="23"/>
  <c r="H62" i="23"/>
  <c r="I62" i="23"/>
  <c r="J62" i="23"/>
  <c r="D67" i="23"/>
  <c r="E67" i="23"/>
  <c r="F67" i="23"/>
  <c r="G67" i="23"/>
  <c r="H67" i="23"/>
  <c r="I67" i="23"/>
  <c r="J67" i="23"/>
  <c r="D68" i="23"/>
  <c r="E68" i="23"/>
  <c r="F68" i="23"/>
  <c r="G68" i="23"/>
  <c r="H68" i="23"/>
  <c r="I68" i="23"/>
  <c r="J68" i="23"/>
  <c r="E73" i="23"/>
  <c r="G73" i="23"/>
  <c r="I73" i="23"/>
  <c r="D83" i="23"/>
  <c r="E78" i="23"/>
  <c r="G78" i="23"/>
  <c r="I78" i="23"/>
  <c r="E83" i="23"/>
  <c r="G83" i="23"/>
  <c r="I83" i="23"/>
  <c r="D84" i="23"/>
  <c r="E84" i="23"/>
  <c r="F84" i="23"/>
  <c r="G84" i="23"/>
  <c r="H84" i="23"/>
  <c r="I84" i="23"/>
  <c r="J84" i="23"/>
  <c r="G89" i="23"/>
  <c r="D90" i="23"/>
  <c r="E90" i="23"/>
  <c r="F90" i="23"/>
  <c r="G90" i="23"/>
  <c r="H90" i="23"/>
  <c r="I90" i="23"/>
  <c r="J90" i="23"/>
  <c r="G95" i="23"/>
  <c r="D100" i="23"/>
  <c r="E100" i="23"/>
  <c r="F100" i="23"/>
  <c r="G100" i="23"/>
  <c r="H100" i="23"/>
  <c r="I100" i="23"/>
  <c r="J100" i="23"/>
  <c r="D105" i="23"/>
  <c r="E105" i="23"/>
  <c r="F105" i="23"/>
  <c r="G105" i="23"/>
  <c r="H105" i="23"/>
  <c r="I105" i="23"/>
  <c r="J105" i="23"/>
  <c r="D106" i="23"/>
  <c r="E106" i="23"/>
  <c r="F106" i="23"/>
  <c r="G111" i="23"/>
  <c r="H106" i="23"/>
  <c r="I106" i="23"/>
  <c r="J106" i="23"/>
  <c r="D111" i="23"/>
  <c r="H111" i="23"/>
  <c r="D112" i="23"/>
  <c r="E112" i="23"/>
  <c r="F112" i="23"/>
  <c r="G112" i="23"/>
  <c r="H112" i="23"/>
  <c r="I112" i="23"/>
  <c r="J112" i="23"/>
  <c r="G117" i="23"/>
  <c r="I61" i="23" l="1"/>
  <c r="G61" i="23"/>
  <c r="G44" i="23"/>
  <c r="E61" i="23"/>
  <c r="I117" i="23"/>
  <c r="E117" i="23"/>
  <c r="I95" i="23"/>
  <c r="E95" i="23"/>
  <c r="I97" i="23"/>
  <c r="I99" i="23" s="1"/>
  <c r="G97" i="23"/>
  <c r="G99" i="23" s="1"/>
  <c r="E97" i="23"/>
  <c r="E99" i="23" s="1"/>
  <c r="I89" i="23"/>
  <c r="E89" i="23"/>
  <c r="J111" i="23"/>
  <c r="F111" i="23"/>
  <c r="J89" i="23"/>
  <c r="H89" i="23"/>
  <c r="F89" i="23"/>
  <c r="D89" i="23"/>
  <c r="I44" i="23"/>
  <c r="G106" i="23"/>
  <c r="G119" i="23" s="1"/>
  <c r="G122" i="23" s="1"/>
  <c r="J78" i="23"/>
  <c r="J97" i="23" s="1"/>
  <c r="J99" i="23" s="1"/>
  <c r="J83" i="23"/>
  <c r="H78" i="23"/>
  <c r="H97" i="23" s="1"/>
  <c r="H99" i="23" s="1"/>
  <c r="H83" i="23"/>
  <c r="F78" i="23"/>
  <c r="F97" i="23" s="1"/>
  <c r="F99" i="23" s="1"/>
  <c r="F83" i="23"/>
  <c r="J40" i="23"/>
  <c r="J44" i="23"/>
  <c r="H40" i="23"/>
  <c r="H44" i="23"/>
  <c r="F40" i="23"/>
  <c r="F44" i="23"/>
  <c r="D40" i="23"/>
  <c r="D44" i="23"/>
  <c r="J18" i="23"/>
  <c r="J11" i="23"/>
  <c r="H18" i="23"/>
  <c r="H11" i="23"/>
  <c r="F18" i="23"/>
  <c r="F11" i="23"/>
  <c r="D18" i="23"/>
  <c r="D11" i="23"/>
  <c r="J117" i="23"/>
  <c r="H117" i="23"/>
  <c r="F117" i="23"/>
  <c r="D117" i="23"/>
  <c r="I111" i="23"/>
  <c r="E111" i="23"/>
  <c r="J95" i="23"/>
  <c r="H95" i="23"/>
  <c r="F95" i="23"/>
  <c r="D95" i="23"/>
  <c r="D78" i="23"/>
  <c r="J73" i="23"/>
  <c r="H73" i="23"/>
  <c r="F73" i="23"/>
  <c r="D73" i="23"/>
  <c r="J57" i="23"/>
  <c r="J75" i="23" s="1"/>
  <c r="J77" i="23" s="1"/>
  <c r="J61" i="23"/>
  <c r="H57" i="23"/>
  <c r="H75" i="23" s="1"/>
  <c r="H77" i="23" s="1"/>
  <c r="H61" i="23"/>
  <c r="F57" i="23"/>
  <c r="F75" i="23" s="1"/>
  <c r="F77" i="23" s="1"/>
  <c r="F61" i="23"/>
  <c r="D57" i="23"/>
  <c r="D75" i="23" s="1"/>
  <c r="D77" i="23" s="1"/>
  <c r="D61" i="23"/>
  <c r="I35" i="23"/>
  <c r="G35" i="23"/>
  <c r="E35" i="23"/>
  <c r="I18" i="23"/>
  <c r="E18" i="23"/>
  <c r="I119" i="23"/>
  <c r="I122" i="23" s="1"/>
  <c r="E119" i="23"/>
  <c r="E122" i="23" s="1"/>
  <c r="J119" i="23"/>
  <c r="J122" i="23" s="1"/>
  <c r="H119" i="23"/>
  <c r="H122" i="23" s="1"/>
  <c r="F119" i="23"/>
  <c r="F122" i="23" s="1"/>
  <c r="D119" i="23"/>
  <c r="D122" i="23" s="1"/>
  <c r="D97" i="23"/>
  <c r="D99" i="23" s="1"/>
  <c r="I75" i="23"/>
  <c r="I77" i="23" s="1"/>
  <c r="G75" i="23"/>
  <c r="G77" i="23" s="1"/>
  <c r="E75" i="23"/>
  <c r="E77" i="23" s="1"/>
  <c r="E38" i="23" l="1"/>
  <c r="I38" i="23"/>
  <c r="I123" i="23" s="1"/>
  <c r="D35" i="23"/>
  <c r="D38" i="23"/>
  <c r="D123" i="23" s="1"/>
  <c r="H35" i="23"/>
  <c r="H38" i="23"/>
  <c r="H123" i="23" s="1"/>
  <c r="G18" i="23"/>
  <c r="G38" i="23"/>
  <c r="G123" i="23" s="1"/>
  <c r="E123" i="23"/>
  <c r="F35" i="23"/>
  <c r="F38" i="23"/>
  <c r="F123" i="23" s="1"/>
  <c r="J35" i="23"/>
  <c r="J38" i="23"/>
  <c r="J123" i="23" s="1"/>
  <c r="D30" i="11" l="1"/>
  <c r="E30" i="11"/>
  <c r="F30" i="11"/>
  <c r="G30" i="11"/>
  <c r="H30" i="11"/>
  <c r="I30" i="11"/>
  <c r="J30" i="11"/>
  <c r="D31" i="11"/>
  <c r="E31" i="11"/>
  <c r="F31" i="11"/>
  <c r="G31" i="11"/>
  <c r="H31" i="11"/>
  <c r="I31" i="11"/>
  <c r="J31" i="11"/>
  <c r="D120" i="11"/>
  <c r="E120" i="11"/>
  <c r="F120" i="11"/>
  <c r="G120" i="11"/>
  <c r="H120" i="11"/>
  <c r="I120" i="11"/>
  <c r="J120" i="11"/>
  <c r="D121" i="11"/>
  <c r="E121" i="11"/>
  <c r="F121" i="11"/>
  <c r="G121" i="11"/>
  <c r="H121" i="11"/>
  <c r="I121" i="11"/>
  <c r="J121" i="11"/>
  <c r="D122" i="11"/>
  <c r="E122" i="11"/>
  <c r="F122" i="11"/>
  <c r="G122" i="11"/>
  <c r="H122" i="11"/>
  <c r="I122" i="11"/>
  <c r="J122" i="11"/>
  <c r="D123" i="11"/>
  <c r="E123" i="11"/>
  <c r="F123" i="11"/>
  <c r="G123" i="11"/>
  <c r="H123" i="11"/>
  <c r="I123" i="11"/>
  <c r="J123" i="11"/>
  <c r="D133" i="11"/>
  <c r="E133" i="11"/>
  <c r="F133" i="11"/>
  <c r="G133" i="11"/>
  <c r="H133" i="11"/>
  <c r="I133" i="11"/>
  <c r="J133" i="11"/>
  <c r="D134" i="11"/>
  <c r="E134" i="11"/>
  <c r="F134" i="11"/>
  <c r="G134" i="11"/>
  <c r="H134" i="11"/>
  <c r="I134" i="11"/>
  <c r="J134" i="11"/>
  <c r="D143" i="11"/>
  <c r="D142" i="11" s="1"/>
  <c r="E143" i="11"/>
  <c r="E142" i="11" s="1"/>
  <c r="F143" i="11"/>
  <c r="F142" i="11" s="1"/>
  <c r="G143" i="11"/>
  <c r="G142" i="11" s="1"/>
  <c r="H143" i="11"/>
  <c r="H142" i="11" s="1"/>
  <c r="I143" i="11"/>
  <c r="I142" i="11" s="1"/>
  <c r="J143" i="11"/>
  <c r="J142" i="11" s="1"/>
  <c r="D144" i="11"/>
  <c r="E144" i="11"/>
  <c r="F144" i="11"/>
  <c r="G144" i="11"/>
  <c r="H144" i="11"/>
  <c r="I144" i="11"/>
  <c r="J144" i="11"/>
  <c r="D151" i="11"/>
  <c r="D150" i="11" s="1"/>
  <c r="E151" i="11"/>
  <c r="E150" i="11" s="1"/>
  <c r="F151" i="11"/>
  <c r="F150" i="11" s="1"/>
  <c r="G151" i="11"/>
  <c r="H151" i="11"/>
  <c r="I151" i="11"/>
  <c r="J151" i="11"/>
  <c r="J150" i="11" s="1"/>
  <c r="D152" i="11"/>
  <c r="E152" i="11"/>
  <c r="F152" i="11"/>
  <c r="G152" i="11"/>
  <c r="H152" i="11"/>
  <c r="I152" i="11"/>
  <c r="J152" i="11"/>
  <c r="J34" i="11" l="1"/>
  <c r="H34" i="11"/>
  <c r="F34" i="11"/>
  <c r="D34" i="11"/>
  <c r="J6" i="11"/>
  <c r="H6" i="11"/>
  <c r="F6" i="11"/>
  <c r="D6" i="11"/>
  <c r="I34" i="11"/>
  <c r="G34" i="11"/>
  <c r="E34" i="11"/>
  <c r="I6" i="11"/>
  <c r="G6" i="11"/>
  <c r="E6" i="11"/>
</calcChain>
</file>

<file path=xl/sharedStrings.xml><?xml version="1.0" encoding="utf-8"?>
<sst xmlns="http://schemas.openxmlformats.org/spreadsheetml/2006/main" count="4200" uniqueCount="559">
  <si>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</si>
  <si>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</si>
  <si>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</si>
  <si>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</si>
  <si>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</si>
  <si>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</si>
  <si>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</si>
  <si>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</si>
  <si>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</si>
  <si>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1.1.2.</t>
  </si>
  <si>
    <t>На официальном сайте в информационно-телекоммуникационной сети "Интернет"</t>
  </si>
  <si>
    <t>1. Основные сведения</t>
  </si>
  <si>
    <t>2. Структура и органы управления образовательной организацией</t>
  </si>
  <si>
    <t>7. Материально-техническое обеспечении образовательной деятельности</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</si>
  <si>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</si>
  <si>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</si>
  <si>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</si>
  <si>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</si>
  <si>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</si>
  <si>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</si>
  <si>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</si>
  <si>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</si>
  <si>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</si>
  <si>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</si>
  <si>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</si>
  <si>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</si>
  <si>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</si>
  <si>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</si>
  <si>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</si>
  <si>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</si>
  <si>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</si>
  <si>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</si>
  <si>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</si>
  <si>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</si>
  <si>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</si>
  <si>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</si>
  <si>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</si>
  <si>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</si>
  <si>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</si>
  <si>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</si>
  <si>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</si>
  <si>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</si>
  <si>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</si>
  <si>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</si>
  <si>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</si>
  <si>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</si>
  <si>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</si>
  <si>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</si>
  <si>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</si>
  <si>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</si>
  <si>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</si>
  <si>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</si>
  <si>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</si>
  <si>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</si>
  <si>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</si>
  <si>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</si>
  <si>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</si>
  <si>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</si>
  <si>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</si>
  <si>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</si>
  <si>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</si>
  <si>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</si>
  <si>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</si>
  <si>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</si>
  <si>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</si>
  <si>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</si>
  <si>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</si>
  <si>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</si>
  <si>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</si>
  <si>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</si>
  <si>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</si>
  <si>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</si>
  <si>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</si>
  <si>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</si>
  <si>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</si>
  <si>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</si>
  <si>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</si>
  <si>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</si>
  <si>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</si>
  <si>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</si>
  <si>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</si>
  <si>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</si>
  <si>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</si>
  <si>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</si>
  <si>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</si>
  <si>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</si>
  <si>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</si>
  <si>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</si>
  <si>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</si>
  <si>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</si>
  <si>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</si>
  <si>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</si>
  <si>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</si>
  <si>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</si>
  <si>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</si>
  <si>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</si>
  <si>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</si>
  <si>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</si>
  <si>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</si>
  <si>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</si>
  <si>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</si>
  <si>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</si>
  <si>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</si>
  <si>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</si>
  <si>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</si>
  <si>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</si>
  <si>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</si>
  <si>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</si>
  <si>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</si>
  <si>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</si>
  <si>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</si>
  <si>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</si>
  <si>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</si>
  <si>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</si>
  <si>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</si>
  <si>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</si>
  <si>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</si>
  <si>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</si>
  <si>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</si>
  <si>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</si>
  <si>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</si>
  <si>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</si>
  <si>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</si>
  <si>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</si>
  <si>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</si>
  <si>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</si>
  <si>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</si>
  <si>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</si>
  <si>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</si>
  <si>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</si>
  <si>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</si>
  <si>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</si>
  <si>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</si>
  <si>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</si>
  <si>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</si>
  <si>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</si>
  <si>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</si>
  <si>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</si>
  <si>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</si>
  <si>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</si>
  <si>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</si>
  <si>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</si>
  <si>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</si>
  <si>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 xml:space="preserve">4. Показатели, характеризующие доброжелательность, вежливость работников образовательных организаций </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</si>
  <si>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</si>
  <si>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</si>
  <si>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</si>
  <si>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</si>
  <si>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</si>
  <si>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</si>
  <si>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</si>
  <si>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</si>
  <si>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</si>
  <si>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</si>
  <si>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</si>
  <si>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</si>
  <si>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</si>
  <si>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</si>
  <si>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</si>
  <si>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</si>
  <si>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</si>
  <si>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</si>
  <si>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</si>
  <si>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</si>
  <si>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</si>
  <si>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</si>
  <si>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</si>
  <si>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</si>
  <si>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</si>
  <si>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</si>
  <si>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</si>
  <si>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</si>
  <si>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</si>
  <si>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</si>
  <si>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</si>
  <si>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</si>
  <si>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</si>
  <si>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</si>
  <si>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</si>
  <si>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</si>
  <si>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</si>
  <si>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</si>
  <si>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</si>
  <si>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</si>
  <si>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</si>
  <si>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</si>
  <si>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</si>
  <si>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</si>
  <si>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</si>
  <si>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</si>
  <si>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</si>
  <si>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</si>
  <si>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4. Платные образовательные услуги</t>
  </si>
  <si>
    <t>1. Основные сведения:</t>
  </si>
  <si>
    <t>3. Документы (в виде копий)</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</si>
  <si>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</si>
  <si>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5. Образование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</si>
  <si>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</si>
  <si>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</si>
  <si>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</si>
  <si>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</si>
  <si>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размещают:</t>
  </si>
  <si>
    <t>6. Руководство. Педагогический (научно-педагогический) состав</t>
  </si>
  <si>
    <t>13.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</si>
  <si>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</si>
  <si>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1. Информация о месте нахождения образовательной организации, ее представительств и филиалов (при наличии)</t>
  </si>
  <si>
    <r>
      <t xml:space="preserve">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
</t>
    </r>
    <r>
      <rPr>
        <i/>
        <sz val="12"/>
        <color theme="1"/>
        <rFont val="Times New Roman"/>
        <family val="1"/>
        <charset val="204"/>
      </rPr>
      <t>Размещается в форме электронного документа, подписанного простой электронной подписью в соответствии с Федеральным законом от 6 апреля 2011 г. № 63-ФЗ</t>
    </r>
  </si>
  <si>
    <r>
      <t xml:space="preserve">15. Информация об условиях питания обучающихся, в том числе инвалидов и лиц с ограниченными возможностями здоровья
</t>
    </r>
    <r>
      <rPr>
        <i/>
        <sz val="12"/>
        <color theme="1"/>
        <rFont val="Times New Roman"/>
        <family val="1"/>
        <charset val="204"/>
      </rPr>
      <t>Государственные и муниципальные общеобразовательные организации при размещении информации об условиях питания обучающихся по образовательным программам начального общего образования размещают в том числе меню ежедневного горячего питания, информацию о наличии диетического меню в 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общеобразовательных организациях, перечни юридических лиц и индивидуальных предпринимателей, поставляющих (реализующих) пищевые продукты и продовольственное сырье в общеобразовательные организации, формы обратной связи для родителей обучающихся и ответы на вопросы родителей по питанию</t>
    </r>
  </si>
  <si>
    <t>5) специально оборудованных санитарно-гигиенических помещений в образовательной организации.</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</si>
  <si>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</si>
  <si>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</si>
  <si>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</si>
  <si>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</si>
  <si>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</si>
  <si>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 xml:space="preserve">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 </t>
  </si>
  <si>
    <t>7.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</si>
  <si>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N 273-ФЗ "Об образовании в Российской Федерации" не включаются в соответствующую запись в реестре лицензий на осуществление образовательной деятельности </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</si>
  <si>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</si>
  <si>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t>
  </si>
  <si>
    <t>3.  Образование</t>
  </si>
  <si>
    <t>11. 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</si>
  <si>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</si>
  <si>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12. О реализуемых уровнях образования</t>
  </si>
  <si>
    <t>13. О формах обучения</t>
  </si>
  <si>
    <t>14. О нормативных сроках обучения</t>
  </si>
  <si>
    <t xml:space="preserve">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 </t>
  </si>
  <si>
    <t xml:space="preserve">16. О языка(х), на котором(ых) осуществляется образование (обучение)  </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</si>
  <si>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</si>
  <si>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</si>
  <si>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 образовательных технологий</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</si>
  <si>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</si>
  <si>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</si>
  <si>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</si>
  <si>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</si>
  <si>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в виде электронного документа</t>
  </si>
  <si>
    <t>Информация о численности обучающихся по реализуемым образовательным программам, в том числе:</t>
  </si>
  <si>
    <t>24. Об общей численности обучающихся</t>
  </si>
  <si>
    <t xml:space="preserve">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t>
  </si>
  <si>
    <t>26.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</si>
  <si>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</si>
  <si>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</si>
  <si>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</si>
  <si>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(научно-исследовательской) деятельности (при осуществлении научной (научно-исследовательской) деятельности)</t>
  </si>
  <si>
    <t>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t>
  </si>
  <si>
    <t>4. Образовательные стандарты и требования</t>
  </si>
  <si>
    <t>31. Информация о федеральных государственных образовательных стандартах, федеральный Государственных требованиях, об образовательных стандартах и самостоятельно устанавливаемых требованиях (при их наличии)</t>
  </si>
  <si>
    <t>5. Руководство. Педагогический (научно-педагогический) состав</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</si>
  <si>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</si>
  <si>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t>
  </si>
  <si>
    <t>6. Материально-техническое обеспечение и оснащенность образовательного процесса</t>
  </si>
  <si>
    <t>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</si>
  <si>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35. Информация об условиях питания обучающихся, в том числе инвалидов и лиц с ограниченными возможностями здоровья</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</si>
  <si>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</si>
  <si>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</si>
  <si>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</si>
  <si>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39. Информация об обеспечении доступа в здания образовательной организации инвалидов и лиц с ограниченными возможностями здоровья</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</si>
  <si>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</si>
  <si>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7. Доступная среда</t>
  </si>
  <si>
    <t>Информация о специальных условиях для обучения инвалидов и лиц с ограниченными возможностями здоровья, в том числе:</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</si>
  <si>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</si>
  <si>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</si>
  <si>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</si>
  <si>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</si>
  <si>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</si>
  <si>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46. Об электронных образовательных ресурсах, к которым обеспечивается доступ инвалидов и лиц с ограниченными возможностями здоровья</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</si>
  <si>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</si>
  <si>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</si>
  <si>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</si>
  <si>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8. Международное сотрудничество</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</si>
  <si>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</si>
  <si>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</si>
  <si>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9. Вакантные места для приема (перевода) обучающихся</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</si>
  <si>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</si>
  <si>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10. Стипендии и меры поддержки обучающихся</t>
  </si>
  <si>
    <t>53. Информация о наличии и условиях предоставления обучающимся стипендий, мер социальной поддержки</t>
  </si>
  <si>
    <t>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</si>
  <si>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55. Информация о трудоустройстве выпускников (в виде численности трудоустроенных выпускников прошлого учебного года образования)</t>
  </si>
  <si>
    <t>11. Финансово-хозяйственная деятельность</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</si>
  <si>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</si>
  <si>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</si>
  <si>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58. Информация о расходовании финансовых и материальных средств по итогам финансового года</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</si>
  <si>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</si>
  <si>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12. Платные образовательные услуги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</si>
  <si>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</si>
  <si>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</si>
  <si>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13. Документы</t>
  </si>
  <si>
    <t>62. Отчет о результатах самообследования</t>
  </si>
  <si>
    <t xml:space="preserve">Документы (в виде копий) </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</si>
  <si>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</si>
  <si>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</si>
  <si>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N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</si>
  <si>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</si>
  <si>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да</t>
  </si>
  <si>
    <t>не требуется</t>
  </si>
  <si>
    <t>нет</t>
  </si>
  <si>
    <t>Эрзинский район</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</si>
  <si>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</si>
  <si>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</si>
  <si>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</si>
  <si>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 xml:space="preserve">Укажите, пожалуйста, какое образовательное учреждении посещает Ваш ребенок * Укажите, пожалуйста, в каком городе/районе Вы проживаете: </t>
  </si>
  <si>
    <t>в абсолютных цифрах</t>
  </si>
  <si>
    <t>Укажите, пожалуйста, в каком городе/районе Вы проживаете:</t>
  </si>
  <si>
    <t>Укажите, пожалуйста, какое образовательное учреждении посещает Ваш ребенок</t>
  </si>
  <si>
    <t>1. Муниципальное бюджетное общеобразовательное учреждение "Средняя общеобразовательная школа № 2 имени Народного учителя СССР А.А.Алдын-оол" города Кызыла Республики Тыва</t>
  </si>
  <si>
    <t>2.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</si>
  <si>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3. Муниципальное бюджетное общеобразовательное учреждение «Средняя общеобразовательная школа № 4 города Кызыла Республики Тыва"</t>
  </si>
  <si>
    <t>11. Муниципальное бюджетное дошкольное образовательное учреждение Детский сад № 8 г. Кызыла</t>
  </si>
  <si>
    <t>14. Муниципальное автономное дошкольное образовательное учреждение Детский сад № 12 «Кежик» г. Кызыла</t>
  </si>
  <si>
    <t>15. Муниципальное бюджетное дошкольное образовательное учреждение Детский сад № 18 «Алые паруса» г. Кызыла</t>
  </si>
  <si>
    <t>17. Муниципальное бюджетное дошкольное образовательное учреждение Детский сад № 39 "Сказка" г. Кызыла</t>
  </si>
  <si>
    <t>18.Муниципальное бюджетное образовательное учреждение дополнительного образования «Центр дополнительного образования" города Кызыла</t>
  </si>
  <si>
    <t>19. Муниципальное бюджетное общеобразовательное учреждение «Лицей № 16 им. Ч.Н. Хомушку» г. Кызыла</t>
  </si>
  <si>
    <t>20. Муниципальное автономное дошкольное образовательное учреждение Детский сад №22 «Солнышко»</t>
  </si>
  <si>
    <t>21. Муниципальное автономное дошкольное образовательное учреждение Детский сад № 25 г. Кызыла</t>
  </si>
  <si>
    <t>22. Муниципальное бюджетное дошкольное образовательное учреждение Детский сад № 40 г. Кызыла</t>
  </si>
  <si>
    <t>23. Муниципальное бюджетное дошкольное образовательное учреждение Детский сад №2 г. Кызыла</t>
  </si>
  <si>
    <t>24. Муниципальное бюджетное дошкольное образовательное учреждение Детский сад №19 г. Кызыла</t>
  </si>
  <si>
    <t>25. Муниципальное бюджетное дошкольное образовательное учреждение Детский сад №37 г. Кызыла</t>
  </si>
  <si>
    <t>26. Муниципальное бюджетное дошкольное образовательное учреждение Детский сад №30 г. Кызыла</t>
  </si>
  <si>
    <t>27. Муниципальное бюджетное дошкольное образовательное учреждение Детский сад №20 г. Кызыла</t>
  </si>
  <si>
    <t>28. Муниципальное бюджетное дошкольное образовательное учреждение Детский сад №24 г. Кызыла</t>
  </si>
  <si>
    <t>29. Муниципальное бюджетное общеобразовательное учреждение средняя общеобразовательная школа № 2 г. Ак-Довурака</t>
  </si>
  <si>
    <t>30. Муниципальное бюджетное общеобразовательное учреждение средняя общеобразовательная школа № 3 г. Ак-Довурака</t>
  </si>
  <si>
    <t>31. Муниципальное автономное дошкольное образовательное учреждение Детский сад «Теремок» г. Ак-Довурак</t>
  </si>
  <si>
    <t>32. Муниципальное бюджетное дошкольное образовательное учреждение Детский сад «Светлячок» г. Ак-Довурак</t>
  </si>
  <si>
    <t>33. Муниципальное автономное учреждение дополнительного образования «Центр образования» г. Ак-Довурак</t>
  </si>
  <si>
    <t>34. Муниципальное бюджетное учреждение дополнительного образования «Центр развития творчества детей и юношества города Ак-Довурак»</t>
  </si>
  <si>
    <t>35. Муниципальная бюджетная организация дополнительного образования Дом детского творчества г. Ак-Довурака</t>
  </si>
  <si>
    <t>36. Муниципальное бюджетное общеобразовательное учреждение Тээлинская средняя общеобразовательная школа имени Владимира Бораевича Кара-Сала с. Тээли муниципального района «Бай-Тайгинский кожуун Республики Тыва»</t>
  </si>
  <si>
    <t>37. Муниципальное бюджетное общеобразовательное учреждение средняя общеобразовательная школа имени Николая Салчаковича Конгара села Бай-Тал муниципального района "Бай-Тайгинский кожуун Республики Тыва"</t>
  </si>
  <si>
    <t>38. Муниципальное бюджетное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</si>
  <si>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39. Муниципальное бюджетное общеобразовательное учреждение "Тээлинская вечерняя (сменная) общеобразовательная школа" села Тээли муниципального района "Бай-Тайгинский кожуун Республики Тыва»</t>
  </si>
  <si>
    <t>40. Муниципальное бюджетное дошкольное образовательное учреждение Детский сад «Аян» с. Тээли</t>
  </si>
  <si>
    <t>41. Муниципальное бюджетное дошкольное образовательное учреждение Детский сад «Белек» с. Тээли</t>
  </si>
  <si>
    <t>42. Муниципальное казенное дошкольное образовательное учреждение Детский сад «Чаптанчыгбай» с. Тээли</t>
  </si>
  <si>
    <t>44. Муниципальное бюджетное образовательное учреждение дополнительного образования Дом творчества школьников с. Тээли</t>
  </si>
  <si>
    <t>45. Муниципальное бюджетное учреждение дополнительного образования детей Центр дополнительного образования детей «Авырал» села Тээли</t>
  </si>
  <si>
    <t>46. 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t>
  </si>
  <si>
    <t>47. Муниципальное бюджетное общеобразовательное учреждение средняя общеобразовательная школа № 2 с. Кызыл-Мажалык Барун-Хемчикского кожууна Республики Тыва)</t>
  </si>
  <si>
    <t>48. Муниципальное бюджетное общеобразовательное учреждение «Средняя общеобразовательная школа № 1 с. Кызыл-Мажалык Барун-Хемчикского кожууна Республики Тыва»</t>
  </si>
  <si>
    <t>49. Муниципальное бюджетное общеобразовательное учреждение «Средняя общеобразовательная школа с. Шекпээр Барун-Хемчикского кожууна Республики Тыва»</t>
  </si>
  <si>
    <t>50. Муниципальное бюджетное общеобразовательное учреждение «Средняя общеобразовательная школа с. Бижиктиг-Хая Барун-Хемчикского кожууна Республики Тыва»</t>
  </si>
  <si>
    <t>51. Муниципальное бюджетное общеобразовательное учреждение «Средняя общеобразовательная школа с. Дон-Терезин» Барун-Хемчикского кожууна Республики Тыва</t>
  </si>
  <si>
    <t>52. Муниципальное бюджетное образовательное учреждение дополнительного образования «Центр творчества Барун-Хемчикского кожууна»</t>
  </si>
  <si>
    <t>53. Муниципальное бюджетное дошкольное образовательное учреждение Детский сад «Чечек» с. Кызыл-Мажалык</t>
  </si>
  <si>
    <t>54. Муниципальное бюджетное дошкольное образовательное учреждение Детский сад «Дамырак» с. Кызыл-Мажалык</t>
  </si>
  <si>
    <t>55. Муниципальное бюджетное дошкольное образовательное учреждение Детский сад «Аленушка» с. Кызыл-Мажалык</t>
  </si>
  <si>
    <t>56. Муниципальное бюджетное дошкольное образовательное учреждение Детский сад «Аяс» с.Кызыл-Мажалык</t>
  </si>
  <si>
    <t>57. Муниципальное казенное дошкольное образовательное учреждение Детский сад «Аржаан» с. Кызыл-Мажалык</t>
  </si>
  <si>
    <t>58.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</si>
  <si>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59.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</si>
  <si>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60.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</si>
  <si>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61.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</si>
  <si>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62.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</si>
  <si>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63. Муниципальное автономное дошкольное образовательное учреждение Детский сад «Малышок» г. Чадана</t>
  </si>
  <si>
    <t>64. Муниципальное автономное дошкольное образовательное учреждение Детский сад «Хээлер» г. Чадана</t>
  </si>
  <si>
    <t>65. Муниципальное бюджетное дошкольное образовательное учреждение Детский сад «Родничок» г. Чадаана</t>
  </si>
  <si>
    <t>66. Муниципальное бюджетное дошкольное образовательное учреждение Детский сад «Радуга» г. Чадаана</t>
  </si>
  <si>
    <t>67. Муниципальное бюджетное дошкольное образовательное учреждение Детский сад «Чечена» г. Чадана</t>
  </si>
  <si>
    <t>68. Муниципальное бюджетное образовательное учреждение дополнительного образования детей Кожуунный Центр детского (юношеского) технического творчества муниципального района Дзун-Хемчикский кожуун</t>
  </si>
  <si>
    <t>69. Муниципальное бюджетное общеобразовательное учреждение «Средняя общеобразовательная школа №1 имени Ю.А.Гагарина" с. Сарыг-Сеп Каа-Хемского района Республики Тыва</t>
  </si>
  <si>
    <t>70. Муниципальное бюджетное общеобразовательное учреждение средняя общеобразовательная школа № 2 им. С.К. Тока с. Сарыг-Сеп Каа-Хемского района Республики Тыва</t>
  </si>
  <si>
    <t>71. Муниципальное бюджетное общеобразовательное учреждение средняя общеобразовательная школа с. Кундустуг Каа-Хемского района Республики Тыва</t>
  </si>
  <si>
    <t>72. Муниципальное бюджетное общеобразовательное учреждение средняя общеобразовательная школа с. Бояровка Каа-Хемского района Республики Тыва</t>
  </si>
  <si>
    <t>73. Муниципальное бюджетное общеобразовательное учреждение вечерняя сменная общеобразовательная школа с. Сарыг-Сеп Каа-Хемского района Республики Тыва</t>
  </si>
  <si>
    <t>74. Муниципальное бюджетное дошкольное образовательное учреждение Детский сад №1 «Теремок» с. Сарыг-Сеп</t>
  </si>
  <si>
    <t>75. Муниципальное бюджетное дошкольное образовательное учреждение Детский сад №5 «Родничок» комбинированного вида с. Сарыг-Сеп</t>
  </si>
  <si>
    <t>76. Муниципальное бюджетное дошкольное образовательное учреждение Детский сад «Челээш» с. Кундустуг</t>
  </si>
  <si>
    <t>77. Муниципальное бюджетное дошкольное образовательное учреждение Детский сад «Чебурашка» с. Дерзиг - Аксы</t>
  </si>
  <si>
    <t>78. Муниципальное бюджетное дошкольное образовательное учреждение Детский сад «Шончалай» с. Суг-Бажы</t>
  </si>
  <si>
    <t>79.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</si>
  <si>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80. Муниципальное бюджетное общеобразовательное учреждение Усть-Элегестинская средняя общеобразовательная школа муниципального района «Кызылский кожуун» Республики Тыва</t>
  </si>
  <si>
    <t>81.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</si>
  <si>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82. Муниципальное бюджетное образовательное учреждение средняя общеобразовательная школа №1 п.г.т. Каа-Хем муниципального района «Кызылский кожуун» Республики Тыва</t>
  </si>
  <si>
    <t>83. Муниципальное бюджетное общеобразовательное учреждение «Начальная школа - детский сад" п.г.т. Каа-Хем муниципального района «Кызылский кожуун» Республики Тыва</t>
  </si>
  <si>
    <t>84. Муниципальное автономное дошкольное образовательное учреждение Детский сад «Звездочка» пгт. Каа-Хем</t>
  </si>
  <si>
    <t>85. Муниципальное бюджетное дошкольное образовательное учреждение Детский сад «Салгал» с. Усть-Элегест</t>
  </si>
  <si>
    <t>86. Муниципальное автономное дошкольное образовательное учреждение Детский сад «Ромашка» пгт. Каа-Хем</t>
  </si>
  <si>
    <t>87. Муниципальное автономное дошкольное образовательное учреждение Детский сад «Малышок» пгт. Каа-Хем</t>
  </si>
  <si>
    <t>88. Муниципальное автономное дошкольное образовательное учреждение ЦРР-Детский сад «Ручеек» пгт. Каа-Хем</t>
  </si>
  <si>
    <t>89. Муниципальное бюджетное учреждение Центр дополнительного образования детей «Эврика» муниципального района "Кызылский кожуун"</t>
  </si>
  <si>
    <t>90.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</si>
  <si>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91. Муниципальное бюджетное общеобразовательное учреждение «Средняя общеобразовательная школа № 2» с. Мугур-Аксы Монгун-Тайгинского кожуун Республики Тыва</t>
  </si>
  <si>
    <t>92. Муниципальное бюджетное дошкольное образовательное учреждение Детский сад №2 «Чечек» с.Мугур-Аксы</t>
  </si>
  <si>
    <t>93. Муниципальное бюджетное дошкольное образовательное учреждение Детский сад №3 «Аленушка» с.Кызыл-Хая</t>
  </si>
  <si>
    <t>94. Муниципальное бюджетное учреждение дополнительного образования «Подростковый клуб «Орнамент» с. Мугур-Аксы</t>
  </si>
  <si>
    <t>95. Муниципальное бюджетное общеобразовательное учреждение «Чаа-Суурская средняя общеобразовательная школа Овюрского кожууна имени Шарый-оол Владимира Чактар-ооловича»</t>
  </si>
  <si>
    <t>96. Муниципальное бюджетное общеобразовательное учреждение «Солчурская средняя общеобразовательная школа" Овюрского кожууна»</t>
  </si>
  <si>
    <t>97. Муниципальное бюджетное общеобразовательное учреждение «Хандагайтинская средняя общеобразовательная школа" Овюрского кожууна</t>
  </si>
  <si>
    <t>98. Муниципальное бюджетное дошкольное образовательное учреждение Детский сад «Салгакчы» с. Солчур</t>
  </si>
  <si>
    <t>99. Муниципальное бюджетное дошкольное образовательное учреждение Детский сад «Челээш» с. Саглы</t>
  </si>
  <si>
    <t>100. Муниципальное бюджетное дошкольное образовательное учреждение Детский сад «Чечек» с. Хандагайты</t>
  </si>
  <si>
    <t>101. Муниципальное бюджетное учреждение дополнительного образования «Дом творчества Овюрского кожууна"</t>
  </si>
  <si>
    <t>102. Муниципальное бюджетное общеобразовательное учреждение Туранская средняя общеобразовательная школа № 1 Пий-Хемского кожууна Республики Тыва</t>
  </si>
  <si>
    <t>103. Муниципальное бюджетное общеобразовательное учреждение средняя общеобразовательная школа № 2 города Турана</t>
  </si>
  <si>
    <t>104. Муниципальное бюджетное общеобразовательное учреждение Сесерлигская средняя общеобразовательная школа Пий-Хемского кожууна Республики Тыва</t>
  </si>
  <si>
    <t>105. Муниципальное бюджетное общеобразовательное учреждение Сушинская средняя общеобразовательная школа Пий-Хемского кожууна Республики Тыва</t>
  </si>
  <si>
    <t>106. Муниципальное бюджетное дошкольное образовательное учреждение Детский сад № 1 г. Турана</t>
  </si>
  <si>
    <t>107. Муниципальное бюджетное дошкольное образовательное учреждение Детский сад № 2 г. Турана</t>
  </si>
  <si>
    <t>108. Муниципальное бюджетное дошкольное образовательное учреждение Детский сад № 3 г. Турана</t>
  </si>
  <si>
    <t>109. Муниципальное бюджетное дошкольное образовательное учреждение Детский сад «Аленушка» с. Аржаан</t>
  </si>
  <si>
    <t>110. Муниципальное бюджетное образовательное учреждение дополнительного образования "Детско-юношеский центр города Турана"</t>
  </si>
  <si>
    <t>111. Муниципальное бюджетное общеобразовательное учреждение Сут-Хольского кожууна Республики Тыва "Ак-Дашская средняя общеобразовательная школа"</t>
  </si>
  <si>
    <t>112. Муниципальное бюджетное общеобразовательное учреждение Суг-Аксынская средняя общеобразовательная школа имени Тувинских добровольцев Сут-Хольского кожууна Республики Тыва</t>
  </si>
  <si>
    <t>113. Муниципальное бюджетное общеобразовательное учреждение Алдан-Маадырская средняя общеобразовательная школа имени Ооржака Тумен-Байыра Арын-ооловича Сут-Хольского кожууна Республики Тыва</t>
  </si>
  <si>
    <t>114. Муниципальное бюджетное дошкольное образовательное учреждение Детский сад "Чинчи" с. Суг-Аксы</t>
  </si>
  <si>
    <t>115. Муниципальное бюджетное дошкольное образовательное учреждение Детский сад «Диинчигеш» с. Суг-Аксы</t>
  </si>
  <si>
    <t>116. Муниципальное бюджетное дошкольное образовательное учреждение Детский сад "Сайзанак" с. Суг-Аксы</t>
  </si>
  <si>
    <t>117. Муниципальное бюджетное учреждение дополнительного образования детей подростковый клуб «Салгал» Сут-Хольского кожууна</t>
  </si>
  <si>
    <t>118. Муниципальное бюджетное общеобразовательное учреждение Средняя общеобразовательная школа села Сосновка Тандинского кожууна Республики Тыва</t>
  </si>
  <si>
    <t>119. Муниципальное бюджетное общеобразовательное учреждение Средняя общеобразовательная школа села Владимировка Тандинского кожууна Республики Тыва</t>
  </si>
  <si>
    <t>120. Муниципальное бюджетное общеобразовательное учреждение Средняя общеобразовательная школа села Балгазын Тандинского кожууна Республики Тыва</t>
  </si>
  <si>
    <t>121. Муниципальное бюджетное общеобразовательное учреждение Средняя общеобразовательная школа села Бай-Хаак Тандинского кожууна Республики Тыва</t>
  </si>
  <si>
    <t>122. Муниципальное бюджетное дошкольное образовательное учреждение Детский сад «Березка» с. Балгазын</t>
  </si>
  <si>
    <t>123. Муниципальное бюджетное дошкольное образовательное учреждение Детский сад «Березка» с. Владимировка</t>
  </si>
  <si>
    <t>124. Муниципальное бюджетное дошкольное образовательное учреждение Детский сад «Золотой ключик» с. Бай-Хаак</t>
  </si>
  <si>
    <t>125. Муниципальное бюджетное дошкольное образовательное учреждение Детский сад «Колосок» с. Балгазын</t>
  </si>
  <si>
    <t>126. Муниципальное бюджетное образовательное учреждение дополнительного образования детей Подростковый центр «Челээш» села Бай-Хаак</t>
  </si>
  <si>
    <t>127. Муниципальное бюджетное общеобразовательное учреждение средняя общеобразовательная школа с. Кунгуртуг Тере-Хольского района Республики Тыва</t>
  </si>
  <si>
    <t>128. Муниципальное бюджетное дошкольное образовательное учреждение Детский сад «Хунчугеш» села Кунгуртуг Тере-Хольского кожууна</t>
  </si>
  <si>
    <t>129. Муниципальное бюджетное общеобразовательное учреждение О-Шынаанская средняя общеобразовательная школа муниципального района «Тес-Хемский кожуун Республики Тыва»</t>
  </si>
  <si>
    <t>130.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</si>
  <si>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131. Муниципальное бюджетное общеобразовательное учреждение Самагалтайская средняя общеобразовательная школа № 1 муниципального района «Тес-Хемский кожуун Республики Тыва»</t>
  </si>
  <si>
    <t>132. Муниципальное бюджетное общеобразовательное учреждение Самагалтайская средняя общеобразовательная школа № 2 муниципального района «Тес-Хемский кожуун Республики Тыва»</t>
  </si>
  <si>
    <t>133. Муниципальное автономное дошкольное образовательное учреждение Детский сад «Аян» с. Самагалтай</t>
  </si>
  <si>
    <t>134. Муниципальное бюджетное дошкольное образовательное учреждение Детский сад «Дамырак» с. Самагалтай</t>
  </si>
  <si>
    <t>135. Муниципальное бюджетное дошкольное образовательное учреждение Детский сад «Херел» с.У-Шынаа</t>
  </si>
  <si>
    <t>136. Муниципальное бюджетное дошкольное образовательное учреждение Детский сад «Сайзанак» с.О-Шынаа</t>
  </si>
  <si>
    <t>137. Муниципальное бюджетное образовательное учреждение Ырбанская средняя общеобразовательная школа</t>
  </si>
  <si>
    <t>138. Муниципальное бюджетное образовательное учреждение Адыр-Кежигская средняя общеобразовательная школа</t>
  </si>
  <si>
    <t>139. Муниципальное бюджетное образовательное учреждение «Средняя общеобразовательная школа с. Тоора-Хем имени Леонида Борандаевича Чадамба" Тоджинского кожууна Республики Тыва</t>
  </si>
  <si>
    <t>140. Муниципальное бюджетное дошкольное образовательное учреждение Детский сад «Ромашка» с. Тоора-Хем</t>
  </si>
  <si>
    <t>141. Муниципальное бюджетное дошкольное образовательное учреждение Детский сад «Диинчигеш» с. Тоора-Хем</t>
  </si>
  <si>
    <t>142. Муниципальное бюджетное дошкольное образовательное учреждение Детский сад «Радуга» с. Адыр-Кежик</t>
  </si>
  <si>
    <t>143. Муниципальное бюджетное образовательное учреждение дополнительного образования детей Центр Детского Творчества «Олчей удазыны» Тоджинского района</t>
  </si>
  <si>
    <t>144.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</si>
  <si>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145. Муниципальное бюджетное общеобразовательное учреждение средняя общеобразовательная школа с. Торгалыгский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</si>
  <si>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углубленным изучением отдельных предметов № 1 г. Шагонара муниципального района «Улуг-Хемский кожуун Республики Тыва»</t>
  </si>
  <si>
    <t>147. Муниципальное бюджетное общеобразовательное учреждение средняя общеобразовательная школа № 2 г. Шагонар муниципального района «Улуг-Хемский кожуун Республики Тыва»</t>
  </si>
  <si>
    <t>148. Муниципальное бюджетное общеобразовательное учреждение «Гимназия г. Шагонара муниципального района «Улуг-Хемский кожуун Республики Тыва»</t>
  </si>
  <si>
    <t>149. Муниципальное автономное дошкольное образовательное учреждение Детский сад №1 «Солнышко» г.Шагонар</t>
  </si>
  <si>
    <t>150. Муниципальное бюджетное дошкольное образовательное учреждение Детский сад №2 «Сказка» г.Шагонар</t>
  </si>
  <si>
    <t>151. Муниципальное автономное дошкольное образовательное учреждение Детский сад №3 «Ручеек» г.Шагонар</t>
  </si>
  <si>
    <t>152. Муниципальная автономная дошкольная образовательная организация Детский сад комбинированного вида №4 «Челээш» г.Шагонар</t>
  </si>
  <si>
    <t>153. Муниципальное автономное учреждение дополнительного образования Центр детского туризма муниципального района «Улуг-Хемский кожуун»</t>
  </si>
  <si>
    <t>154. Муниципальное бюджетное общеобразовательное учреждение Средняя общеобразовательная школа с. Ак -Дуруг Чаа-Хольского кожууна Республики Тыва»</t>
  </si>
  <si>
    <t>155. Муниципальная бюджетное общеобразовательное учреждение «Средняя общеобразовательная школа им. Ш.Ч. Сат с. Чаа-Холь Чаа-Хольского кожууна Республики Тыва"</t>
  </si>
  <si>
    <t>156. Муниципальное бюджетное дошкольное образовательное учреждение Детский сад «Хунчугеш» с. Ак-Дуруг</t>
  </si>
  <si>
    <t>157. Муниципальное бюджетное дошкольное образовательное учреждение Детский сад «Чодураа» с. Чаа-Холь</t>
  </si>
  <si>
    <t>158. Муниципальное бюджетное общеобразовательное учреждение средняя общеобразовательная школа с. Элегест им. Бавун-оола У.А</t>
  </si>
  <si>
    <t>159. Муниципальное бюджетное общеобразовательное учреждение «Хову-Аксынская общеобразовательная средняя школа»</t>
  </si>
  <si>
    <t>160. Муниципальное бюджетное дошкольное образовательное учреждение Детский сад «Дюймовочка» с.Хову-Аксы</t>
  </si>
  <si>
    <t>161. Муниципальное бюджетное дошкольное образовательное учреждение Детский сад «Светлячок» с.Хову-Аксы</t>
  </si>
  <si>
    <t>162.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</si>
  <si>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163. Муниципальная бюджетная общеобразовательная организация «Эрзинская средняя школа имени Соян Чакар" Эрзинского кожууна Республики Тыва</t>
  </si>
  <si>
    <t>164. Муниципальное бюджетное общеобразовательное учреждение средняя общеобразовательная школа села Морен Эрзинского кожууна Республики Тыва</t>
  </si>
  <si>
    <t>165. Муниципальное бюджетное дошкольное образовательное учреждение Детский сад №4 "Салгал" с. Эрзин</t>
  </si>
  <si>
    <t>166. Муниципальное бюджетное дошкольное образовательное учреждение Детский сад «Дамырак» с. Бай-Даг</t>
  </si>
  <si>
    <t>167. Муниципальное бюджетное дошкольное образовательное учреждение Детский сад «Солнышко» с. Морен</t>
  </si>
  <si>
    <t>168. Муниципальное бюджетное образовательное учреждение дополнительного образования детей подростковый клуб «Ужук» с. Эрзин Эрзинского кожууна</t>
  </si>
  <si>
    <t>ИТОГО:</t>
  </si>
  <si>
    <t>19. Эрзинский район</t>
  </si>
  <si>
    <t>* Пропуски: 0 из 35571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</si>
  <si>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</si>
  <si>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</si>
  <si>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</si>
  <si>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</si>
  <si>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</si>
  <si>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</si>
  <si>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</si>
  <si>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</si>
  <si>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0,320,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</si>
  <si>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</si>
  <si>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</si>
  <si>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</si>
  <si>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7287 из 35571 (20,5%)</t>
  </si>
  <si>
    <t>** Коэффициент Крамера [0..1]: 0,180,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</si>
  <si>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</si>
  <si>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</si>
  <si>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</si>
  <si>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0,361,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</si>
  <si>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</si>
  <si>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</si>
  <si>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</si>
  <si>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10547 из 35571 (29,7%)</t>
  </si>
  <si>
    <t>** Коэффициент Крамера [0..1]: 0,202,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</si>
  <si>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</si>
  <si>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</si>
  <si>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</si>
  <si>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0,354,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</si>
  <si>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</si>
  <si>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</si>
  <si>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</si>
  <si>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0,230,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</si>
  <si>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</si>
  <si>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</si>
  <si>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</si>
  <si>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32701 из 35571 (91,9%)</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</si>
  <si>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</si>
  <si>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</si>
  <si>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</si>
  <si>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0,250,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</si>
  <si>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</si>
  <si>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</si>
  <si>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</si>
  <si>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0,229,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</si>
  <si>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</si>
  <si>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</si>
  <si>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</si>
  <si>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0,322,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</si>
  <si>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</si>
  <si>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</si>
  <si>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</si>
  <si>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9244 из 35571 (26,0%)</t>
  </si>
  <si>
    <t>** Коэффициент Крамера [0..1]: 0,201,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</si>
  <si>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</si>
  <si>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</si>
  <si>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</si>
  <si>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0,266,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</si>
  <si>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</si>
  <si>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</si>
  <si>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</si>
  <si>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0,269,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</si>
  <si>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</si>
  <si>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</si>
  <si>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</si>
  <si>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0,245,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</si>
  <si>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</si>
  <si>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</si>
  <si>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</si>
  <si>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</si>
  <si>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</si>
  <si>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0,258,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</si>
  <si>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</si>
  <si>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</si>
  <si>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</si>
  <si>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до 14</t>
  </si>
  <si>
    <t>14 - 17 лет</t>
  </si>
  <si>
    <t>18 - 35 лет</t>
  </si>
  <si>
    <t>36 - 59 года</t>
  </si>
  <si>
    <t>60 лет и старше</t>
  </si>
  <si>
    <t>** Коэффициент Крамера [0..1]: 0,242, Вероятность ошибки: 0,00</t>
  </si>
  <si>
    <t>V15: Отсутствуют данные</t>
  </si>
  <si>
    <t>ОО</t>
  </si>
  <si>
    <t>МБОУ СОШ им. К. Идама с. Нарын</t>
  </si>
  <si>
    <t>МБУО "Эрзинская средняя школа им. С.Чакар"</t>
  </si>
  <si>
    <t>МБОУ СОШ села Морен</t>
  </si>
  <si>
    <t>МБДОУ Детский сад №4 "Салгал" с. Эрзин</t>
  </si>
  <si>
    <t>МБДОУ Детский сад «Дамырак» с. Бай-Даг</t>
  </si>
  <si>
    <t>МБДОУ Детский сад «Солнышко» с. Морен</t>
  </si>
  <si>
    <t>МБУ ДО ПК «Ужук» с.Эрзин Эрзинского кожууна</t>
  </si>
  <si>
    <t>ДО</t>
  </si>
  <si>
    <t>ДОД</t>
  </si>
  <si>
    <t>Количество респондентов</t>
  </si>
  <si>
    <t>Численность получателей услуг</t>
  </si>
  <si>
    <t>Дополнительное образование</t>
  </si>
  <si>
    <t xml:space="preserve">Общее образование  </t>
  </si>
  <si>
    <t>Дошкольное образование</t>
  </si>
  <si>
    <t>МБУ ЦДОиВ  с.Эрзин Эрзинского кожууна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</si>
</sst>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3"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color theme="1"/>
      <name val="Calibri"/>
      <family val="2"/>
      <charset val="204"/>
      <scheme val="minor"/>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b/>
      <sz val="14"/>
      <color theme="1"/>
      <name val="Calibri"/>
      <family val="2"/>
      <charset val="204"/>
      <scheme val="minor"/>
    </font>
    <font>
      <sz val="10"/>
      <name val="Arial"/>
      <family val="2"/>
      <charset val="204"/>
    </font>
    <font>
      <b/>
      <sz val="12"/>
      <color rgb="FFC00000"/>
      <name val="Times New Roman"/>
      <family val="1"/>
      <charset val="204"/>
    </font>
    <font>
      <sz val="11"/>
      <color indexed="8"/>
      <name val="Calibri"/>
      <family val="2"/>
      <charset val="204"/>
    </font>
    <font>
      <sz val="10"/>
      <name val="Arial"/>
    </font>
    <font>
      <sz val="12"/>
      <color rgb="FF000000"/>
      <name val="Calibri"/>
    </font>
    <font>
      <i/>
      <sz val="12"/>
      <color theme="1"/>
      <name val="Times New Roman"/>
      <family val="1"/>
      <charset val="204"/>
    </font>
    <font>
      <sz val="12"/>
      <color rgb="FF000000"/>
      <name val="Calibri"/>
      <family val="2"/>
      <charset val="204"/>
    </font>
    <font>
      <sz val="11"/>
      <color rgb="FF000000"/>
      <name val="Calibri"/>
      <family val="2"/>
      <charset val="204"/>
      <scheme val="minor"/>
    </font>
    <font>
      <sz val="12"/>
      <color rgb="FF333333"/>
      <name val="Times New Roman"/>
      <family val="1"/>
      <charset val="204"/>
    </font>
    <font>
      <b/>
      <sz val="14"/>
      <name val="Times New Roman"/>
      <family val="1"/>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
      <sz val="12"/>
      <name val="Calibri"/>
      <family val="2"/>
      <charset val="204"/>
      <scheme val="minor"/>
    </font>
    <font>
      <b/>
      <sz val="14"/>
      <color theme="1"/>
      <name val="Times New Roman"/>
      <family val="1"/>
      <charset val="204"/>
    </font>
  </fonts>
  <fills count="18">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theme="4" tint="0.79998168889431442"/>
        <bgColor indexed="64"/>
      </patternFill>
    </fill>
    <fill>
      <patternFill patternType="solid">
        <fgColor rgb="FFE0E0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5">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3" fillId="0" borderId="0"/>
    <xf numFmtId="0" fontId="11" fillId="0" borderId="0"/>
    <xf numFmtId="0" fontId="25" fillId="0" borderId="0"/>
    <xf numFmtId="0" fontId="11" fillId="0" borderId="0"/>
    <xf numFmtId="0" fontId="27" fillId="0" borderId="0"/>
    <xf numFmtId="0" fontId="28" fillId="0" borderId="0"/>
    <xf numFmtId="0" fontId="29" fillId="0" borderId="0"/>
    <xf numFmtId="0" fontId="31" fillId="0" borderId="0"/>
  </cellStyleXfs>
  <cellXfs count="316">
    <xf numFmtId="0" fontId="0" fillId="0" borderId="0" xfId="0"/>
    <xf numFmtId="0" fontId="5" fillId="2" borderId="1" xfId="0" applyFont="1" applyFill="1" applyBorder="1" applyAlignment="1">
      <alignment horizontal="center"/>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0" xfId="0" applyFont="1" applyFill="1"/>
    <xf numFmtId="0" fontId="5" fillId="7" borderId="1" xfId="0" applyFont="1" applyFill="1" applyBorder="1" applyAlignment="1">
      <alignment horizontal="center" vertical="center" wrapText="1"/>
    </xf>
    <xf numFmtId="0" fontId="0" fillId="0" borderId="0" xfId="0" applyAlignment="1"/>
    <xf numFmtId="0" fontId="14" fillId="0" borderId="0" xfId="0" applyFont="1"/>
    <xf numFmtId="0" fontId="0" fillId="2" borderId="0" xfId="0" applyFill="1"/>
    <xf numFmtId="1" fontId="15" fillId="0" borderId="4" xfId="0" applyNumberFormat="1" applyFont="1" applyBorder="1"/>
    <xf numFmtId="0" fontId="15" fillId="5" borderId="1" xfId="0" applyFont="1" applyFill="1" applyBorder="1"/>
    <xf numFmtId="0" fontId="0" fillId="0" borderId="1" xfId="0" applyBorder="1"/>
    <xf numFmtId="0" fontId="15" fillId="0" borderId="1" xfId="0" applyFont="1" applyBorder="1"/>
    <xf numFmtId="0" fontId="0" fillId="5" borderId="1" xfId="0" applyFill="1" applyBorder="1"/>
    <xf numFmtId="0" fontId="0" fillId="5" borderId="0" xfId="0" applyFill="1"/>
    <xf numFmtId="0" fontId="15" fillId="8" borderId="1" xfId="0" applyFont="1" applyFill="1" applyBorder="1"/>
    <xf numFmtId="0" fontId="0" fillId="8" borderId="1" xfId="0" applyFill="1" applyBorder="1"/>
    <xf numFmtId="0" fontId="0" fillId="8" borderId="0" xfId="0" applyFill="1"/>
    <xf numFmtId="164" fontId="15" fillId="8" borderId="1" xfId="0" applyNumberFormat="1" applyFont="1" applyFill="1" applyBorder="1"/>
    <xf numFmtId="0" fontId="0" fillId="0" borderId="1" xfId="0" applyBorder="1" applyAlignment="1"/>
    <xf numFmtId="0" fontId="0" fillId="9" borderId="1" xfId="0" applyFill="1" applyBorder="1"/>
    <xf numFmtId="0" fontId="0" fillId="9" borderId="0" xfId="0" applyFill="1"/>
    <xf numFmtId="2" fontId="15" fillId="9" borderId="1" xfId="0" applyNumberFormat="1" applyFont="1" applyFill="1" applyBorder="1"/>
    <xf numFmtId="0" fontId="13" fillId="9" borderId="0" xfId="0" applyFont="1" applyFill="1"/>
    <xf numFmtId="1" fontId="0" fillId="2" borderId="1" xfId="0" applyNumberFormat="1" applyFill="1" applyBorder="1"/>
    <xf numFmtId="1" fontId="15" fillId="5" borderId="1" xfId="0" applyNumberFormat="1" applyFont="1" applyFill="1" applyBorder="1"/>
    <xf numFmtId="0" fontId="15" fillId="0" borderId="1" xfId="0" applyFont="1" applyBorder="1" applyAlignment="1">
      <alignment wrapText="1"/>
    </xf>
    <xf numFmtId="0" fontId="12" fillId="0" borderId="1" xfId="0" applyFont="1" applyBorder="1" applyAlignment="1"/>
    <xf numFmtId="0" fontId="12" fillId="0" borderId="0" xfId="0" applyFont="1"/>
    <xf numFmtId="1" fontId="0" fillId="8" borderId="1" xfId="0" applyNumberFormat="1" applyFill="1" applyBorder="1"/>
    <xf numFmtId="0" fontId="15" fillId="5" borderId="1" xfId="0" applyFont="1" applyFill="1" applyBorder="1" applyAlignment="1">
      <alignment wrapText="1"/>
    </xf>
    <xf numFmtId="0" fontId="15" fillId="5" borderId="0" xfId="0" applyFont="1" applyFill="1"/>
    <xf numFmtId="164" fontId="18" fillId="10" borderId="1" xfId="0" applyNumberFormat="1" applyFont="1" applyFill="1" applyBorder="1"/>
    <xf numFmtId="0" fontId="17" fillId="10"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1" borderId="0" xfId="0" applyFont="1" applyFill="1"/>
    <xf numFmtId="0" fontId="13" fillId="12" borderId="0" xfId="0" applyFont="1" applyFill="1"/>
    <xf numFmtId="0" fontId="13" fillId="8" borderId="0" xfId="0" applyFont="1" applyFill="1"/>
    <xf numFmtId="0" fontId="20" fillId="8" borderId="0" xfId="0" applyFont="1" applyFill="1" applyBorder="1" applyAlignment="1">
      <alignment wrapText="1"/>
    </xf>
    <xf numFmtId="0" fontId="20" fillId="8" borderId="0" xfId="0" applyFont="1" applyFill="1"/>
    <xf numFmtId="0" fontId="13" fillId="0" borderId="0" xfId="0" applyFont="1" applyAlignment="1">
      <alignment horizontal="center" vertical="top"/>
    </xf>
    <xf numFmtId="0" fontId="0" fillId="2" borderId="1" xfId="0" applyFill="1" applyBorder="1" applyAlignment="1"/>
    <xf numFmtId="0" fontId="0" fillId="2" borderId="0" xfId="0" applyFill="1" applyAlignment="1"/>
    <xf numFmtId="14" fontId="5" fillId="2" borderId="1" xfId="0" applyNumberFormat="1"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1" fillId="5" borderId="0" xfId="0" applyFont="1" applyFill="1"/>
    <xf numFmtId="0" fontId="22" fillId="5" borderId="4"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5" xfId="0" applyFont="1" applyFill="1" applyBorder="1" applyAlignment="1">
      <alignment horizontal="center" vertical="center" wrapText="1"/>
    </xf>
    <xf numFmtId="1" fontId="22" fillId="5" borderId="10" xfId="0" applyNumberFormat="1" applyFont="1" applyFill="1" applyBorder="1" applyAlignment="1">
      <alignment horizontal="center"/>
    </xf>
    <xf numFmtId="164" fontId="22" fillId="5" borderId="1" xfId="0" applyNumberFormat="1" applyFont="1" applyFill="1" applyBorder="1" applyAlignment="1">
      <alignment horizontal="center" vertical="center"/>
    </xf>
    <xf numFmtId="0" fontId="0" fillId="0" borderId="1" xfId="0" applyBorder="1" applyAlignment="1">
      <alignment horizontal="right"/>
    </xf>
    <xf numFmtId="0" fontId="0" fillId="2" borderId="12" xfId="0" applyFill="1" applyBorder="1" applyAlignment="1"/>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5" fillId="7" borderId="1" xfId="0" applyFont="1" applyFill="1" applyBorder="1" applyAlignment="1">
      <alignment horizontal="center" vertical="center"/>
    </xf>
    <xf numFmtId="0" fontId="5" fillId="7" borderId="0" xfId="0" applyFont="1" applyFill="1"/>
    <xf numFmtId="14" fontId="5" fillId="0"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7"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7" borderId="1" xfId="0"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15" fillId="2" borderId="1" xfId="0" applyFont="1" applyFill="1" applyBorder="1"/>
    <xf numFmtId="2" fontId="19" fillId="11" borderId="1" xfId="0" applyNumberFormat="1" applyFont="1" applyFill="1" applyBorder="1"/>
    <xf numFmtId="0" fontId="26"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26"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xf numFmtId="2" fontId="5" fillId="7" borderId="1" xfId="0" applyNumberFormat="1" applyFont="1" applyFill="1" applyBorder="1" applyAlignment="1">
      <alignment horizontal="center" vertical="center"/>
    </xf>
    <xf numFmtId="0" fontId="0" fillId="0" borderId="1" xfId="0" applyBorder="1" applyAlignment="1">
      <alignment wrapText="1"/>
    </xf>
    <xf numFmtId="0" fontId="0" fillId="8" borderId="1" xfId="0" applyFill="1" applyBorder="1" applyAlignment="1">
      <alignment wrapText="1"/>
    </xf>
    <xf numFmtId="0" fontId="0" fillId="9" borderId="1" xfId="0" applyFill="1" applyBorder="1" applyAlignment="1">
      <alignment wrapText="1"/>
    </xf>
    <xf numFmtId="0" fontId="0" fillId="5" borderId="1" xfId="0" applyFill="1" applyBorder="1" applyAlignment="1">
      <alignment wrapText="1"/>
    </xf>
    <xf numFmtId="0" fontId="6" fillId="16" borderId="1" xfId="0" applyFont="1" applyFill="1" applyBorder="1" applyAlignment="1">
      <alignment horizontal="center" vertical="center"/>
    </xf>
    <xf numFmtId="0" fontId="7" fillId="16" borderId="0" xfId="0" applyFont="1" applyFill="1"/>
    <xf numFmtId="0" fontId="15" fillId="0" borderId="1" xfId="0" applyFont="1" applyBorder="1" applyAlignment="1">
      <alignment horizontal="right"/>
    </xf>
    <xf numFmtId="0" fontId="5" fillId="2" borderId="2"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 fontId="4" fillId="7" borderId="1" xfId="0" applyNumberFormat="1" applyFont="1" applyFill="1" applyBorder="1" applyAlignment="1">
      <alignment horizontal="center" vertical="center"/>
    </xf>
    <xf numFmtId="2" fontId="26" fillId="15" borderId="1" xfId="0" applyNumberFormat="1" applyFont="1" applyFill="1" applyBorder="1" applyAlignment="1">
      <alignment horizontal="center" vertical="center"/>
    </xf>
    <xf numFmtId="0" fontId="26" fillId="14"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7" fillId="16" borderId="1" xfId="0" applyFont="1" applyFill="1" applyBorder="1" applyAlignment="1">
      <alignment horizontal="center" vertical="center"/>
    </xf>
    <xf numFmtId="0" fontId="2" fillId="4" borderId="11"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15" fillId="0" borderId="1" xfId="0" applyFont="1" applyBorder="1" applyAlignment="1">
      <alignment vertical="center" wrapText="1"/>
    </xf>
    <xf numFmtId="0" fontId="32" fillId="0" borderId="13" xfId="8" applyFont="1" applyFill="1" applyBorder="1" applyAlignment="1">
      <alignment horizontal="right" wrapText="1"/>
    </xf>
    <xf numFmtId="0" fontId="32" fillId="0" borderId="13" xfId="8" applyFont="1" applyBorder="1" applyAlignment="1">
      <alignment horizontal="right" wrapText="1"/>
    </xf>
    <xf numFmtId="0" fontId="7" fillId="7" borderId="1" xfId="0" applyFont="1" applyFill="1" applyBorder="1" applyAlignment="1">
      <alignment horizontal="right"/>
    </xf>
    <xf numFmtId="0" fontId="32" fillId="0" borderId="16" xfId="8" applyFont="1" applyFill="1" applyBorder="1" applyAlignment="1">
      <alignment horizontal="right" wrapText="1"/>
    </xf>
    <xf numFmtId="0" fontId="32" fillId="0" borderId="16" xfId="8" applyFont="1" applyBorder="1" applyAlignment="1">
      <alignment horizontal="right" wrapText="1"/>
    </xf>
    <xf numFmtId="0" fontId="33"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Border="1" applyAlignment="1">
      <alignment horizontal="center" vertical="center" wrapText="1"/>
    </xf>
    <xf numFmtId="2" fontId="3" fillId="13" borderId="1" xfId="0" applyNumberFormat="1" applyFont="1" applyFill="1" applyBorder="1" applyAlignment="1">
      <alignment horizontal="center" vertical="center"/>
    </xf>
    <xf numFmtId="0" fontId="2" fillId="13" borderId="0" xfId="0" applyFont="1" applyFill="1" applyAlignment="1">
      <alignment horizontal="center" vertical="center"/>
    </xf>
    <xf numFmtId="0" fontId="8" fillId="2" borderId="1" xfId="1" applyFont="1" applyFill="1" applyBorder="1" applyAlignment="1">
      <alignment horizontal="center" vertical="center" wrapText="1"/>
    </xf>
    <xf numFmtId="0" fontId="8" fillId="2" borderId="0" xfId="0" applyFont="1" applyFill="1" applyAlignment="1">
      <alignment shrinkToFit="1"/>
    </xf>
    <xf numFmtId="0" fontId="2" fillId="2" borderId="1" xfId="0" applyFont="1" applyFill="1" applyBorder="1" applyAlignment="1">
      <alignment horizontal="center" vertical="center" wrapText="1"/>
    </xf>
    <xf numFmtId="0" fontId="9" fillId="2" borderId="1" xfId="0" applyFont="1" applyFill="1" applyBorder="1"/>
    <xf numFmtId="0" fontId="8" fillId="2" borderId="1" xfId="0" applyFont="1" applyFill="1" applyBorder="1"/>
    <xf numFmtId="0" fontId="8" fillId="2" borderId="2" xfId="0" applyFont="1" applyFill="1" applyBorder="1"/>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13" xfId="0" applyFont="1" applyBorder="1" applyAlignment="1">
      <alignment horizontal="center" vertical="center" wrapText="1"/>
    </xf>
    <xf numFmtId="0" fontId="39" fillId="17" borderId="13" xfId="0" applyFont="1" applyFill="1" applyBorder="1" applyAlignment="1">
      <alignment horizontal="center" vertical="center" wrapText="1"/>
    </xf>
    <xf numFmtId="0" fontId="39" fillId="0" borderId="13" xfId="0" applyFont="1" applyBorder="1" applyAlignment="1">
      <alignment vertical="center" wrapText="1"/>
    </xf>
    <xf numFmtId="0" fontId="39" fillId="0" borderId="13" xfId="0" applyFont="1" applyBorder="1" applyAlignment="1">
      <alignment horizontal="right" vertical="center" wrapText="1"/>
    </xf>
    <xf numFmtId="0" fontId="39" fillId="17" borderId="13" xfId="0" applyFont="1" applyFill="1" applyBorder="1" applyAlignment="1">
      <alignment horizontal="right" vertical="center" wrapText="1"/>
    </xf>
    <xf numFmtId="0" fontId="39" fillId="17" borderId="13" xfId="0" applyFont="1" applyFill="1" applyBorder="1" applyAlignment="1">
      <alignment vertical="center" wrapText="1"/>
    </xf>
    <xf numFmtId="0" fontId="40" fillId="0" borderId="0" xfId="0" applyFont="1" applyAlignment="1">
      <alignment vertical="center"/>
    </xf>
    <xf numFmtId="0" fontId="7" fillId="2" borderId="1" xfId="0" applyFont="1" applyFill="1" applyBorder="1" applyAlignment="1">
      <alignment horizontal="center" vertical="center" wrapText="1"/>
    </xf>
    <xf numFmtId="0" fontId="10" fillId="2" borderId="1" xfId="1" applyFill="1" applyBorder="1" applyAlignment="1">
      <alignment vertical="center"/>
    </xf>
    <xf numFmtId="0" fontId="10" fillId="0" borderId="1" xfId="1" applyBorder="1" applyAlignment="1">
      <alignment vertical="center"/>
    </xf>
    <xf numFmtId="0" fontId="39" fillId="0" borderId="13" xfId="0" applyFont="1" applyFill="1" applyBorder="1" applyAlignment="1">
      <alignment horizontal="right" vertical="center" wrapText="1"/>
    </xf>
    <xf numFmtId="0" fontId="32" fillId="0" borderId="16" xfId="10" applyFont="1" applyBorder="1" applyAlignment="1">
      <alignment horizontal="right" wrapText="1"/>
    </xf>
    <xf numFmtId="1" fontId="15" fillId="8" borderId="2" xfId="0" applyNumberFormat="1" applyFont="1" applyFill="1" applyBorder="1"/>
    <xf numFmtId="1" fontId="15" fillId="5" borderId="10" xfId="0" applyNumberFormat="1" applyFont="1" applyFill="1" applyBorder="1"/>
    <xf numFmtId="0" fontId="3" fillId="2" borderId="10" xfId="0" applyFont="1" applyFill="1" applyBorder="1" applyAlignment="1">
      <alignment horizontal="center" vertical="center" wrapText="1"/>
    </xf>
    <xf numFmtId="0" fontId="8" fillId="2" borderId="1" xfId="0" applyFont="1" applyFill="1" applyBorder="1" applyAlignment="1">
      <alignment horizontal="center" vertical="center"/>
    </xf>
    <xf numFmtId="0" fontId="41" fillId="0" borderId="0" xfId="0" applyFont="1"/>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1" fillId="0" borderId="0" xfId="0" applyFont="1" applyAlignment="1">
      <alignment wrapText="1"/>
    </xf>
    <xf numFmtId="0" fontId="8"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24" fillId="0" borderId="0" xfId="0" applyFont="1" applyAlignment="1">
      <alignment horizontal="center" vertical="center"/>
    </xf>
    <xf numFmtId="0" fontId="8" fillId="0" borderId="0" xfId="1" applyFont="1" applyFill="1" applyBorder="1" applyAlignment="1">
      <alignment horizontal="center" vertical="center" wrapText="1"/>
    </xf>
    <xf numFmtId="0" fontId="34" fillId="0" borderId="0" xfId="1" applyFont="1" applyFill="1" applyBorder="1" applyAlignment="1">
      <alignment horizontal="center" vertical="center" wrapText="1"/>
    </xf>
    <xf numFmtId="0" fontId="42" fillId="0" borderId="0" xfId="0" applyFont="1" applyAlignment="1">
      <alignment horizontal="center" vertical="center"/>
    </xf>
    <xf numFmtId="0" fontId="36" fillId="0" borderId="17" xfId="0" applyFont="1" applyBorder="1" applyAlignment="1">
      <alignment vertical="center" wrapText="1"/>
    </xf>
    <xf numFmtId="0" fontId="36" fillId="0" borderId="16" xfId="0" applyFont="1" applyBorder="1" applyAlignment="1">
      <alignment vertical="center"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2" fillId="2" borderId="1" xfId="0" applyFont="1" applyFill="1" applyBorder="1" applyAlignment="1">
      <alignment horizontal="center" vertical="center"/>
    </xf>
    <xf numFmtId="0" fontId="9" fillId="0" borderId="4"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1" xfId="0" applyFont="1" applyBorder="1" applyAlignment="1">
      <alignment horizontal="left" vertical="center" wrapText="1"/>
    </xf>
    <xf numFmtId="0" fontId="9" fillId="16" borderId="1"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2" fillId="7" borderId="1" xfId="0" applyFont="1" applyFill="1" applyBorder="1" applyAlignment="1">
      <alignment vertical="center" wrapText="1"/>
    </xf>
    <xf numFmtId="0" fontId="5" fillId="0" borderId="1" xfId="0" applyFont="1" applyBorder="1" applyAlignment="1">
      <alignment horizontal="center" vertical="center" wrapText="1"/>
    </xf>
    <xf numFmtId="0" fontId="2" fillId="0" borderId="1" xfId="0" applyFont="1" applyFill="1" applyBorder="1" applyAlignment="1">
      <alignmen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13" borderId="4" xfId="0" applyFont="1" applyFill="1" applyBorder="1" applyAlignment="1">
      <alignment horizontal="center" vertical="center"/>
    </xf>
    <xf numFmtId="0" fontId="3" fillId="13" borderId="11" xfId="0" applyFont="1" applyFill="1" applyBorder="1" applyAlignment="1">
      <alignment horizontal="center" vertical="center"/>
    </xf>
    <xf numFmtId="0" fontId="3" fillId="13" borderId="5" xfId="0" applyFont="1" applyFill="1" applyBorder="1" applyAlignment="1">
      <alignment horizontal="center" vertical="center"/>
    </xf>
    <xf numFmtId="0" fontId="2" fillId="7" borderId="4" xfId="0" applyFont="1" applyFill="1" applyBorder="1" applyAlignment="1">
      <alignment vertical="center" wrapText="1"/>
    </xf>
    <xf numFmtId="0" fontId="2" fillId="7" borderId="5" xfId="0" applyFont="1" applyFill="1" applyBorder="1" applyAlignment="1">
      <alignment vertical="center" wrapText="1"/>
    </xf>
    <xf numFmtId="0" fontId="2" fillId="0" borderId="4" xfId="0" quotePrefix="1" applyFont="1" applyBorder="1" applyAlignment="1">
      <alignment horizontal="left" vertical="center" wrapText="1"/>
    </xf>
    <xf numFmtId="0" fontId="2" fillId="0" borderId="5" xfId="0" quotePrefix="1" applyFont="1" applyBorder="1" applyAlignment="1">
      <alignment horizontal="left" vertical="center" wrapText="1"/>
    </xf>
    <xf numFmtId="0" fontId="5" fillId="7" borderId="2"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2" fillId="7" borderId="4" xfId="0" applyFont="1" applyFill="1" applyBorder="1" applyAlignment="1">
      <alignment horizontal="justify" vertical="center" wrapText="1"/>
    </xf>
    <xf numFmtId="0" fontId="2" fillId="7" borderId="5" xfId="0" applyFont="1" applyFill="1" applyBorder="1" applyAlignment="1">
      <alignment horizontal="justify"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4" xfId="0" quotePrefix="1" applyFont="1" applyBorder="1" applyAlignment="1">
      <alignment horizontal="left" vertical="center" wrapText="1"/>
    </xf>
    <xf numFmtId="0" fontId="9" fillId="0" borderId="5" xfId="0" quotePrefix="1" applyFont="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10" xfId="0" applyFont="1" applyBorder="1" applyAlignment="1">
      <alignment horizontal="center" vertical="top"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9" fillId="0" borderId="1"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9" fillId="0" borderId="1" xfId="0" applyFont="1" applyBorder="1" applyAlignment="1">
      <alignment horizontal="left" vertical="center"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4" xfId="0" applyFont="1" applyFill="1" applyBorder="1" applyAlignment="1">
      <alignment horizontal="justify" vertical="center" wrapText="1"/>
    </xf>
    <xf numFmtId="0" fontId="2" fillId="16"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9" xfId="0" applyFont="1" applyBorder="1" applyAlignment="1">
      <alignment horizontal="center" vertical="top"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30" fillId="4" borderId="5" xfId="0" applyFont="1" applyFill="1" applyBorder="1" applyAlignment="1">
      <alignment horizontal="left" vertical="center" wrapText="1"/>
    </xf>
    <xf numFmtId="0" fontId="16" fillId="2" borderId="1" xfId="0" applyFont="1" applyFill="1" applyBorder="1" applyAlignment="1">
      <alignment vertical="center" wrapText="1"/>
    </xf>
    <xf numFmtId="0" fontId="0" fillId="0" borderId="1" xfId="0" applyBorder="1" applyAlignment="1">
      <alignment vertical="center" wrapText="1"/>
    </xf>
    <xf numFmtId="0" fontId="0" fillId="5" borderId="1" xfId="0" applyFill="1" applyBorder="1" applyAlignment="1">
      <alignment horizontal="center" wrapText="1"/>
    </xf>
    <xf numFmtId="0" fontId="0" fillId="8"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alignment vertical="center"/>
    </xf>
    <xf numFmtId="0" fontId="0" fillId="0" borderId="5" xfId="0" applyBorder="1" applyAlignment="1">
      <alignment vertical="center"/>
    </xf>
    <xf numFmtId="0" fontId="0" fillId="2" borderId="4" xfId="0" applyFill="1" applyBorder="1" applyAlignment="1">
      <alignment vertical="center" wrapText="1"/>
    </xf>
    <xf numFmtId="0" fontId="0" fillId="2" borderId="5" xfId="0" applyFill="1" applyBorder="1" applyAlignment="1">
      <alignment vertical="center"/>
    </xf>
    <xf numFmtId="0" fontId="0" fillId="0" borderId="4" xfId="0" applyBorder="1" applyAlignment="1"/>
    <xf numFmtId="0" fontId="0" fillId="0" borderId="5" xfId="0"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0" borderId="4" xfId="0" applyBorder="1" applyAlignment="1">
      <alignment vertical="center" wrapText="1"/>
    </xf>
    <xf numFmtId="0" fontId="0" fillId="0" borderId="5" xfId="0" applyBorder="1" applyAlignment="1">
      <alignment vertical="center" wrapText="1"/>
    </xf>
    <xf numFmtId="0" fontId="0" fillId="5" borderId="1" xfId="0" applyFill="1" applyBorder="1" applyAlignment="1">
      <alignment horizontal="center" vertical="center" wrapText="1"/>
    </xf>
    <xf numFmtId="0" fontId="0" fillId="8" borderId="1" xfId="0" applyFill="1" applyBorder="1" applyAlignment="1">
      <alignment vertical="center" wrapText="1"/>
    </xf>
    <xf numFmtId="0" fontId="0" fillId="2" borderId="1" xfId="0" applyFill="1" applyBorder="1" applyAlignment="1">
      <alignment vertical="center" wrapText="1"/>
    </xf>
    <xf numFmtId="0" fontId="0" fillId="6" borderId="1" xfId="0" applyFill="1" applyBorder="1" applyAlignment="1">
      <alignment wrapText="1"/>
    </xf>
    <xf numFmtId="0" fontId="13" fillId="9" borderId="14" xfId="0" applyFont="1" applyFill="1" applyBorder="1" applyAlignment="1">
      <alignment horizontal="center" vertical="top" wrapText="1"/>
    </xf>
    <xf numFmtId="0" fontId="13" fillId="9" borderId="0" xfId="0" applyFont="1" applyFill="1" applyBorder="1" applyAlignment="1">
      <alignment horizontal="center" vertical="top" wrapText="1"/>
    </xf>
    <xf numFmtId="0" fontId="13" fillId="9" borderId="12" xfId="0" applyFont="1" applyFill="1" applyBorder="1" applyAlignment="1">
      <alignment horizontal="center" vertical="top" wrapText="1"/>
    </xf>
    <xf numFmtId="0" fontId="0" fillId="5" borderId="1" xfId="0" applyFill="1" applyBorder="1" applyAlignment="1">
      <alignment horizontal="left"/>
    </xf>
    <xf numFmtId="0" fontId="0" fillId="0" borderId="1" xfId="0" applyBorder="1" applyAlignment="1">
      <alignment wrapText="1"/>
    </xf>
    <xf numFmtId="0" fontId="0" fillId="8"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13" fillId="9" borderId="4" xfId="0" applyFont="1" applyFill="1" applyBorder="1" applyAlignment="1">
      <alignment horizontal="left" vertical="center" wrapText="1"/>
    </xf>
    <xf numFmtId="0" fontId="13" fillId="9" borderId="5" xfId="0" applyFont="1" applyFill="1" applyBorder="1" applyAlignment="1">
      <alignment horizontal="lef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13" fillId="9" borderId="7" xfId="0" applyFont="1" applyFill="1" applyBorder="1" applyAlignment="1">
      <alignment horizontal="center" vertical="top" wrapText="1"/>
    </xf>
    <xf numFmtId="0" fontId="13" fillId="9" borderId="9" xfId="0" applyFont="1" applyFill="1" applyBorder="1" applyAlignment="1">
      <alignment horizontal="center" vertical="top" wrapText="1"/>
    </xf>
    <xf numFmtId="0" fontId="13" fillId="9" borderId="3" xfId="0" applyFont="1" applyFill="1" applyBorder="1" applyAlignment="1">
      <alignment horizontal="center" vertical="top" wrapText="1"/>
    </xf>
    <xf numFmtId="0" fontId="0" fillId="9" borderId="1" xfId="0" applyFill="1" applyBorder="1" applyAlignment="1">
      <alignment wrapText="1"/>
    </xf>
    <xf numFmtId="0" fontId="13" fillId="9" borderId="1" xfId="0" applyFont="1" applyFill="1" applyBorder="1" applyAlignment="1">
      <alignment vertical="center" wrapText="1"/>
    </xf>
    <xf numFmtId="0" fontId="0" fillId="5" borderId="1" xfId="0" applyFill="1" applyBorder="1" applyAlignment="1">
      <alignment wrapText="1"/>
    </xf>
    <xf numFmtId="0" fontId="17" fillId="10" borderId="1" xfId="0" applyFont="1" applyFill="1" applyBorder="1" applyAlignment="1">
      <alignment wrapText="1"/>
    </xf>
    <xf numFmtId="0" fontId="0" fillId="2" borderId="1" xfId="0" applyFill="1" applyBorder="1" applyAlignment="1">
      <alignment vertical="top" wrapText="1"/>
    </xf>
    <xf numFmtId="0" fontId="13" fillId="9" borderId="4" xfId="0" applyFont="1" applyFill="1" applyBorder="1" applyAlignment="1">
      <alignment horizontal="center" vertical="top" wrapText="1"/>
    </xf>
    <xf numFmtId="0" fontId="0" fillId="2" borderId="5" xfId="0" applyFill="1" applyBorder="1" applyAlignment="1">
      <alignment vertical="center" wrapText="1"/>
    </xf>
    <xf numFmtId="0" fontId="0" fillId="0" borderId="1" xfId="0" applyBorder="1" applyAlignment="1">
      <alignment horizontal="center" wrapText="1"/>
    </xf>
    <xf numFmtId="0" fontId="13" fillId="11" borderId="14" xfId="0" applyFont="1" applyFill="1" applyBorder="1" applyAlignment="1">
      <alignment horizontal="center" vertical="center" wrapText="1"/>
    </xf>
    <xf numFmtId="0" fontId="13" fillId="11" borderId="0" xfId="0" applyFont="1" applyFill="1" applyBorder="1" applyAlignment="1">
      <alignment horizontal="center" vertical="center" wrapText="1"/>
    </xf>
    <xf numFmtId="0" fontId="24" fillId="11" borderId="1" xfId="0" applyFont="1" applyFill="1" applyBorder="1" applyAlignment="1">
      <alignment horizontal="center" vertical="center"/>
    </xf>
    <xf numFmtId="0" fontId="13" fillId="12" borderId="4" xfId="0" applyFont="1" applyFill="1" applyBorder="1" applyAlignment="1">
      <alignment wrapText="1"/>
    </xf>
    <xf numFmtId="0" fontId="13" fillId="12" borderId="5" xfId="0" applyFont="1" applyFill="1" applyBorder="1" applyAlignment="1">
      <alignment wrapText="1"/>
    </xf>
    <xf numFmtId="0" fontId="13" fillId="8" borderId="4" xfId="0" applyFont="1" applyFill="1" applyBorder="1" applyAlignment="1">
      <alignment wrapText="1"/>
    </xf>
    <xf numFmtId="0" fontId="13" fillId="8" borderId="5" xfId="0" applyFont="1" applyFill="1" applyBorder="1" applyAlignment="1">
      <alignment wrapText="1"/>
    </xf>
    <xf numFmtId="0" fontId="13" fillId="5" borderId="14" xfId="0" applyFont="1" applyFill="1" applyBorder="1" applyAlignment="1">
      <alignment horizontal="center" wrapText="1"/>
    </xf>
    <xf numFmtId="0" fontId="0" fillId="7" borderId="4" xfId="0" applyFill="1" applyBorder="1" applyAlignment="1">
      <alignment horizontal="left" vertical="center" wrapText="1"/>
    </xf>
    <xf numFmtId="0" fontId="0" fillId="7" borderId="5" xfId="0" applyFill="1" applyBorder="1" applyAlignment="1">
      <alignment horizontal="left" vertical="center" wrapText="1"/>
    </xf>
  </cellXfs>
  <cellStyles count="15">
    <cellStyle name="Excel Built-in Normal" xfId="11"/>
    <cellStyle name="Обычный" xfId="0" builtinId="0"/>
    <cellStyle name="Обычный 10" xfId="13"/>
    <cellStyle name="Обычный 11" xfId="14"/>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zoomScale="85" zoomScaleNormal="85" workbookViewId="0">
      <pane xSplit="4" ySplit="1" topLeftCell="E2" activePane="bottomRight" state="frozen"/>
      <selection pane="topRight" activeCell="C1" sqref="C1"/>
      <selection pane="bottomLeft" activeCell="A2" sqref="A2"/>
      <selection pane="bottomRight" activeCell="D44" sqref="D44"/>
    </sheetView>
  </sheetViews>
  <sheetFormatPr defaultRowHeight="15.6" x14ac:dyDescent="0.3"/>
  <cols>
    <col min="1" max="1" width="12.6640625" customWidth="1"/>
    <col min="2" max="2" width="12.6640625" style="164" customWidth="1"/>
    <col min="3" max="3" width="26.6640625" style="167" customWidth="1"/>
    <col min="4" max="4" width="83.44140625" customWidth="1"/>
    <col min="5" max="5" width="10.109375" customWidth="1"/>
    <col min="6" max="6" width="9.109375" customWidth="1"/>
    <col min="7" max="8" width="9.88671875" customWidth="1"/>
    <col min="9" max="10" width="9.109375" customWidth="1"/>
    <col min="11" max="11" width="9.88671875" customWidth="1"/>
    <col min="12" max="14" width="9.109375" customWidth="1"/>
    <col min="15" max="23" width="9.88671875" customWidth="1"/>
    <col min="24" max="24" width="15" customWidth="1"/>
    <col min="25" max="25" width="9.6640625" bestFit="1" customWidth="1"/>
    <col min="33" max="34" width="9.109375" customWidth="1"/>
  </cols>
  <sheetData>
    <row r="1" spans="1:24" ht="81" customHeight="1" x14ac:dyDescent="0.3">
      <c r="A1" s="95" t="s">
        <v>166</v>
      </c>
      <c r="B1" s="162"/>
      <c r="C1" s="162"/>
      <c r="D1" s="96" t="s">
        <v>167</v>
      </c>
      <c r="E1" s="97" t="s">
        <v>168</v>
      </c>
      <c r="F1" s="98" t="s">
        <v>169</v>
      </c>
      <c r="G1" s="98" t="s">
        <v>170</v>
      </c>
      <c r="H1" s="98" t="s">
        <v>171</v>
      </c>
      <c r="I1" s="97" t="s">
        <v>172</v>
      </c>
      <c r="J1" s="98" t="s">
        <v>173</v>
      </c>
      <c r="K1" s="98" t="s">
        <v>174</v>
      </c>
      <c r="L1" s="97" t="s">
        <v>175</v>
      </c>
      <c r="M1" s="99" t="s">
        <v>176</v>
      </c>
      <c r="N1" s="99" t="s">
        <v>177</v>
      </c>
      <c r="O1" s="99" t="s">
        <v>178</v>
      </c>
      <c r="P1" s="97" t="s">
        <v>143</v>
      </c>
      <c r="Q1" s="99" t="s">
        <v>179</v>
      </c>
      <c r="R1" s="99" t="s">
        <v>180</v>
      </c>
      <c r="S1" s="99" t="s">
        <v>181</v>
      </c>
      <c r="T1" s="97" t="s">
        <v>182</v>
      </c>
      <c r="U1" s="99" t="s">
        <v>183</v>
      </c>
      <c r="V1" s="99" t="s">
        <v>184</v>
      </c>
      <c r="W1" s="99" t="s">
        <v>185</v>
      </c>
      <c r="X1" s="116" t="s">
        <v>186</v>
      </c>
    </row>
    <row r="2" spans="1:24" ht="30" customHeight="1" x14ac:dyDescent="0.3">
      <c r="A2" s="100">
        <v>10</v>
      </c>
      <c r="B2" s="168" t="s">
        <v>551</v>
      </c>
      <c r="C2" s="166" t="s">
        <v>295</v>
      </c>
      <c r="D2" s="138" t="s">
        <v>548</v>
      </c>
      <c r="E2" s="103">
        <v>79.7</v>
      </c>
      <c r="F2" s="13">
        <v>75</v>
      </c>
      <c r="G2" s="13">
        <v>60</v>
      </c>
      <c r="H2" s="13">
        <v>98</v>
      </c>
      <c r="I2" s="103">
        <v>96</v>
      </c>
      <c r="J2" s="13">
        <v>100</v>
      </c>
      <c r="K2" s="13">
        <v>92</v>
      </c>
      <c r="L2" s="103">
        <v>74.5</v>
      </c>
      <c r="M2" s="13">
        <v>40</v>
      </c>
      <c r="N2" s="13">
        <v>100</v>
      </c>
      <c r="O2" s="13">
        <v>75</v>
      </c>
      <c r="P2" s="103">
        <v>94.4</v>
      </c>
      <c r="Q2" s="13">
        <v>94</v>
      </c>
      <c r="R2" s="13">
        <v>92</v>
      </c>
      <c r="S2" s="13">
        <v>100</v>
      </c>
      <c r="T2" s="103">
        <v>94</v>
      </c>
      <c r="U2" s="13">
        <v>94</v>
      </c>
      <c r="V2" s="13">
        <v>94</v>
      </c>
      <c r="W2" s="13">
        <v>94</v>
      </c>
      <c r="X2" s="115">
        <v>87.72</v>
      </c>
    </row>
    <row r="3" spans="1:24" ht="30" customHeight="1" x14ac:dyDescent="0.3">
      <c r="A3" s="100">
        <v>12</v>
      </c>
      <c r="B3" s="168" t="s">
        <v>551</v>
      </c>
      <c r="C3" s="166" t="s">
        <v>295</v>
      </c>
      <c r="D3" s="138" t="s">
        <v>547</v>
      </c>
      <c r="E3" s="103">
        <v>79.900000000000006</v>
      </c>
      <c r="F3" s="13">
        <v>77</v>
      </c>
      <c r="G3" s="13">
        <v>60</v>
      </c>
      <c r="H3" s="13">
        <v>97</v>
      </c>
      <c r="I3" s="103">
        <v>93</v>
      </c>
      <c r="J3" s="13">
        <v>100</v>
      </c>
      <c r="K3" s="13">
        <v>86</v>
      </c>
      <c r="L3" s="103">
        <v>82</v>
      </c>
      <c r="M3" s="13">
        <v>40</v>
      </c>
      <c r="N3" s="13">
        <v>100</v>
      </c>
      <c r="O3" s="13">
        <v>100</v>
      </c>
      <c r="P3" s="103">
        <v>91.2</v>
      </c>
      <c r="Q3" s="13">
        <v>90</v>
      </c>
      <c r="R3" s="13">
        <v>90</v>
      </c>
      <c r="S3" s="13">
        <v>96</v>
      </c>
      <c r="T3" s="103">
        <v>91.5</v>
      </c>
      <c r="U3" s="13">
        <v>95</v>
      </c>
      <c r="V3" s="13">
        <v>90</v>
      </c>
      <c r="W3" s="13">
        <v>90</v>
      </c>
      <c r="X3" s="115">
        <v>87.52000000000001</v>
      </c>
    </row>
    <row r="4" spans="1:24" ht="30" customHeight="1" x14ac:dyDescent="0.3">
      <c r="A4" s="100">
        <v>15</v>
      </c>
      <c r="B4" s="168" t="s">
        <v>551</v>
      </c>
      <c r="C4" s="166" t="s">
        <v>295</v>
      </c>
      <c r="D4" s="138" t="s">
        <v>549</v>
      </c>
      <c r="E4" s="103">
        <v>74.599999999999994</v>
      </c>
      <c r="F4" s="13">
        <v>66</v>
      </c>
      <c r="G4" s="13">
        <v>60</v>
      </c>
      <c r="H4" s="13">
        <v>92</v>
      </c>
      <c r="I4" s="103">
        <v>94.5</v>
      </c>
      <c r="J4" s="13">
        <v>100</v>
      </c>
      <c r="K4" s="13">
        <v>89</v>
      </c>
      <c r="L4" s="103">
        <v>76</v>
      </c>
      <c r="M4" s="13">
        <v>20</v>
      </c>
      <c r="N4" s="13">
        <v>100</v>
      </c>
      <c r="O4" s="13">
        <v>100</v>
      </c>
      <c r="P4" s="103">
        <v>96.200000000000017</v>
      </c>
      <c r="Q4" s="13">
        <v>98</v>
      </c>
      <c r="R4" s="13">
        <v>96</v>
      </c>
      <c r="S4" s="13">
        <v>93</v>
      </c>
      <c r="T4" s="103">
        <v>91</v>
      </c>
      <c r="U4" s="13">
        <v>92</v>
      </c>
      <c r="V4" s="13">
        <v>87</v>
      </c>
      <c r="W4" s="13">
        <v>92</v>
      </c>
      <c r="X4" s="115">
        <v>86.460000000000008</v>
      </c>
    </row>
    <row r="5" spans="1:24" ht="30" customHeight="1" x14ac:dyDescent="0.3">
      <c r="A5" s="100">
        <v>18</v>
      </c>
      <c r="B5" s="163" t="s">
        <v>552</v>
      </c>
      <c r="C5" s="166" t="s">
        <v>295</v>
      </c>
      <c r="D5" s="138" t="s">
        <v>550</v>
      </c>
      <c r="E5" s="103">
        <v>92.2</v>
      </c>
      <c r="F5" s="13">
        <v>84</v>
      </c>
      <c r="G5" s="13">
        <v>90</v>
      </c>
      <c r="H5" s="13">
        <v>100</v>
      </c>
      <c r="I5" s="103">
        <v>99.5</v>
      </c>
      <c r="J5" s="13">
        <v>100</v>
      </c>
      <c r="K5" s="13">
        <v>99</v>
      </c>
      <c r="L5" s="103">
        <v>41.9</v>
      </c>
      <c r="M5" s="13">
        <v>20</v>
      </c>
      <c r="N5" s="13">
        <v>20</v>
      </c>
      <c r="O5" s="13">
        <v>93</v>
      </c>
      <c r="P5" s="103">
        <v>98.2</v>
      </c>
      <c r="Q5" s="13">
        <v>97</v>
      </c>
      <c r="R5" s="13">
        <v>99</v>
      </c>
      <c r="S5" s="13">
        <v>99</v>
      </c>
      <c r="T5" s="103">
        <v>98.7</v>
      </c>
      <c r="U5" s="13">
        <v>98</v>
      </c>
      <c r="V5" s="13">
        <v>99</v>
      </c>
      <c r="W5" s="13">
        <v>99</v>
      </c>
      <c r="X5" s="115">
        <v>86.1</v>
      </c>
    </row>
    <row r="6" spans="1:24" ht="30" customHeight="1" x14ac:dyDescent="0.3">
      <c r="A6" s="100">
        <v>30</v>
      </c>
      <c r="B6" s="163" t="s">
        <v>543</v>
      </c>
      <c r="C6" s="166" t="s">
        <v>295</v>
      </c>
      <c r="D6" s="138" t="s">
        <v>546</v>
      </c>
      <c r="E6" s="103">
        <v>88.6</v>
      </c>
      <c r="F6" s="13">
        <v>80</v>
      </c>
      <c r="G6" s="13">
        <v>90</v>
      </c>
      <c r="H6" s="13">
        <v>94</v>
      </c>
      <c r="I6" s="103">
        <v>93.5</v>
      </c>
      <c r="J6" s="13">
        <v>100</v>
      </c>
      <c r="K6" s="13">
        <v>87</v>
      </c>
      <c r="L6" s="103">
        <v>52</v>
      </c>
      <c r="M6" s="13">
        <v>20</v>
      </c>
      <c r="N6" s="13">
        <v>40</v>
      </c>
      <c r="O6" s="13">
        <v>100</v>
      </c>
      <c r="P6" s="103">
        <v>93.2</v>
      </c>
      <c r="Q6" s="13">
        <v>92</v>
      </c>
      <c r="R6" s="13">
        <v>94</v>
      </c>
      <c r="S6" s="13">
        <v>94</v>
      </c>
      <c r="T6" s="103">
        <v>94.8</v>
      </c>
      <c r="U6" s="13">
        <v>94</v>
      </c>
      <c r="V6" s="13">
        <v>93</v>
      </c>
      <c r="W6" s="13">
        <v>96</v>
      </c>
      <c r="X6" s="115">
        <v>84.42</v>
      </c>
    </row>
    <row r="7" spans="1:24" ht="30" customHeight="1" x14ac:dyDescent="0.3">
      <c r="A7" s="100">
        <v>91</v>
      </c>
      <c r="B7" s="163" t="s">
        <v>543</v>
      </c>
      <c r="C7" s="166" t="s">
        <v>295</v>
      </c>
      <c r="D7" s="138" t="s">
        <v>545</v>
      </c>
      <c r="E7" s="103">
        <v>87.699999999999989</v>
      </c>
      <c r="F7" s="13">
        <v>81</v>
      </c>
      <c r="G7" s="13">
        <v>90</v>
      </c>
      <c r="H7" s="13">
        <v>91</v>
      </c>
      <c r="I7" s="103">
        <v>87</v>
      </c>
      <c r="J7" s="13">
        <v>100</v>
      </c>
      <c r="K7" s="13">
        <v>74</v>
      </c>
      <c r="L7" s="103">
        <v>55.8</v>
      </c>
      <c r="M7" s="13">
        <v>20</v>
      </c>
      <c r="N7" s="13">
        <v>60</v>
      </c>
      <c r="O7" s="13">
        <v>86</v>
      </c>
      <c r="P7" s="103">
        <v>81.2</v>
      </c>
      <c r="Q7" s="13">
        <v>78</v>
      </c>
      <c r="R7" s="13">
        <v>80</v>
      </c>
      <c r="S7" s="13">
        <v>90</v>
      </c>
      <c r="T7" s="103">
        <v>80.5</v>
      </c>
      <c r="U7" s="13">
        <v>79</v>
      </c>
      <c r="V7" s="13">
        <v>79</v>
      </c>
      <c r="W7" s="13">
        <v>82</v>
      </c>
      <c r="X7" s="115">
        <v>78.44</v>
      </c>
    </row>
    <row r="8" spans="1:24" ht="30" customHeight="1" x14ac:dyDescent="0.3">
      <c r="A8" s="100">
        <v>109</v>
      </c>
      <c r="B8" s="163" t="s">
        <v>543</v>
      </c>
      <c r="C8" s="166" t="s">
        <v>295</v>
      </c>
      <c r="D8" s="138" t="s">
        <v>544</v>
      </c>
      <c r="E8" s="103">
        <v>87.1</v>
      </c>
      <c r="F8" s="13">
        <v>79</v>
      </c>
      <c r="G8" s="13">
        <v>90</v>
      </c>
      <c r="H8" s="13">
        <v>91</v>
      </c>
      <c r="I8" s="103">
        <v>86</v>
      </c>
      <c r="J8" s="13">
        <v>100</v>
      </c>
      <c r="K8" s="13">
        <v>72</v>
      </c>
      <c r="L8" s="103">
        <v>47.2</v>
      </c>
      <c r="M8" s="13">
        <v>20</v>
      </c>
      <c r="N8" s="13">
        <v>40</v>
      </c>
      <c r="O8" s="13">
        <v>84</v>
      </c>
      <c r="P8" s="103">
        <v>80.400000000000006</v>
      </c>
      <c r="Q8" s="13">
        <v>76</v>
      </c>
      <c r="R8" s="13">
        <v>80</v>
      </c>
      <c r="S8" s="13">
        <v>90</v>
      </c>
      <c r="T8" s="103">
        <v>81.2</v>
      </c>
      <c r="U8" s="13">
        <v>80</v>
      </c>
      <c r="V8" s="13">
        <v>81</v>
      </c>
      <c r="W8" s="13">
        <v>82</v>
      </c>
      <c r="X8" s="115">
        <v>76.38000000000001</v>
      </c>
    </row>
  </sheetData>
  <autoFilter ref="A1:X8"/>
  <sortState ref="B1:Y158">
    <sortCondition descending="1" ref="X1:X15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tabSelected="1" zoomScale="85" zoomScaleNormal="85" workbookViewId="0">
      <selection activeCell="D4" sqref="D4"/>
    </sheetView>
  </sheetViews>
  <sheetFormatPr defaultRowHeight="15.6" x14ac:dyDescent="0.3"/>
  <cols>
    <col min="1" max="1" width="12.6640625" customWidth="1"/>
    <col min="2" max="2" width="12.6640625" style="164" customWidth="1"/>
    <col min="3" max="3" width="16.5546875" style="167" customWidth="1"/>
    <col min="4" max="4" width="83.44140625" customWidth="1"/>
    <col min="5" max="5" width="10.109375" customWidth="1"/>
    <col min="6" max="6" width="9.109375" customWidth="1"/>
    <col min="7" max="8" width="9.88671875" customWidth="1"/>
    <col min="9" max="10" width="9.109375" customWidth="1"/>
    <col min="11" max="11" width="9.88671875" customWidth="1"/>
    <col min="12" max="14" width="9.109375" customWidth="1"/>
    <col min="15" max="23" width="9.88671875" customWidth="1"/>
    <col min="24" max="24" width="15" customWidth="1"/>
    <col min="25" max="25" width="9.6640625" bestFit="1" customWidth="1"/>
    <col min="33" max="34" width="9.109375" customWidth="1"/>
  </cols>
  <sheetData>
    <row r="1" spans="1:24" ht="30.75" customHeight="1" x14ac:dyDescent="0.3">
      <c r="D1" s="175" t="s">
        <v>555</v>
      </c>
    </row>
    <row r="2" spans="1:24" x14ac:dyDescent="0.3">
      <c r="D2" s="174"/>
    </row>
    <row r="3" spans="1:24" ht="96.75" customHeight="1" x14ac:dyDescent="0.3">
      <c r="A3" s="95" t="s">
        <v>166</v>
      </c>
      <c r="B3" s="169"/>
      <c r="C3" s="169"/>
      <c r="D3" s="165" t="s">
        <v>167</v>
      </c>
      <c r="E3" s="170" t="s">
        <v>168</v>
      </c>
      <c r="F3" s="171" t="s">
        <v>169</v>
      </c>
      <c r="G3" s="171" t="s">
        <v>170</v>
      </c>
      <c r="H3" s="171" t="s">
        <v>171</v>
      </c>
      <c r="I3" s="170" t="s">
        <v>172</v>
      </c>
      <c r="J3" s="171" t="s">
        <v>173</v>
      </c>
      <c r="K3" s="171" t="s">
        <v>174</v>
      </c>
      <c r="L3" s="170" t="s">
        <v>175</v>
      </c>
      <c r="M3" s="172" t="s">
        <v>176</v>
      </c>
      <c r="N3" s="172" t="s">
        <v>177</v>
      </c>
      <c r="O3" s="172" t="s">
        <v>178</v>
      </c>
      <c r="P3" s="170" t="s">
        <v>143</v>
      </c>
      <c r="Q3" s="172" t="s">
        <v>179</v>
      </c>
      <c r="R3" s="172" t="s">
        <v>180</v>
      </c>
      <c r="S3" s="172" t="s">
        <v>181</v>
      </c>
      <c r="T3" s="170" t="s">
        <v>182</v>
      </c>
      <c r="U3" s="172" t="s">
        <v>183</v>
      </c>
      <c r="V3" s="172" t="s">
        <v>184</v>
      </c>
      <c r="W3" s="172" t="s">
        <v>185</v>
      </c>
      <c r="X3" s="116" t="s">
        <v>186</v>
      </c>
    </row>
    <row r="4" spans="1:24" ht="30" customHeight="1" x14ac:dyDescent="0.3">
      <c r="A4" s="100">
        <v>4</v>
      </c>
      <c r="B4" s="163" t="s">
        <v>552</v>
      </c>
      <c r="C4" s="166" t="s">
        <v>295</v>
      </c>
      <c r="D4" s="138" t="s">
        <v>558</v>
      </c>
      <c r="E4" s="103">
        <v>92.2</v>
      </c>
      <c r="F4" s="13">
        <v>84</v>
      </c>
      <c r="G4" s="13">
        <v>90</v>
      </c>
      <c r="H4" s="13">
        <v>100</v>
      </c>
      <c r="I4" s="103">
        <v>99.5</v>
      </c>
      <c r="J4" s="13">
        <v>100</v>
      </c>
      <c r="K4" s="13">
        <v>99</v>
      </c>
      <c r="L4" s="103">
        <v>41.9</v>
      </c>
      <c r="M4" s="13">
        <v>20</v>
      </c>
      <c r="N4" s="13">
        <v>20</v>
      </c>
      <c r="O4" s="13">
        <v>93</v>
      </c>
      <c r="P4" s="103">
        <v>98.2</v>
      </c>
      <c r="Q4" s="13">
        <v>97</v>
      </c>
      <c r="R4" s="13">
        <v>99</v>
      </c>
      <c r="S4" s="13">
        <v>99</v>
      </c>
      <c r="T4" s="103">
        <v>98.7</v>
      </c>
      <c r="U4" s="13">
        <v>98</v>
      </c>
      <c r="V4" s="13">
        <v>99</v>
      </c>
      <c r="W4" s="13">
        <v>99</v>
      </c>
      <c r="X4" s="115">
        <v>86.1</v>
      </c>
    </row>
  </sheetData>
  <autoFilter ref="A3:AA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zoomScale="85" zoomScaleNormal="85" workbookViewId="0">
      <selection activeCell="C4" sqref="C4:C76"/>
    </sheetView>
  </sheetViews>
  <sheetFormatPr defaultRowHeight="15.6" x14ac:dyDescent="0.3"/>
  <cols>
    <col min="1" max="1" width="12.6640625" customWidth="1"/>
    <col min="2" max="2" width="12.6640625" style="164" customWidth="1"/>
    <col min="3" max="3" width="16.5546875" style="167" customWidth="1"/>
    <col min="4" max="4" width="83.44140625" customWidth="1"/>
    <col min="5" max="5" width="10.109375" customWidth="1"/>
    <col min="6" max="6" width="9.109375" customWidth="1"/>
    <col min="7" max="8" width="9.88671875" customWidth="1"/>
    <col min="9" max="10" width="9.109375" customWidth="1"/>
    <col min="11" max="11" width="9.88671875" customWidth="1"/>
    <col min="12" max="14" width="9.109375" customWidth="1"/>
    <col min="15" max="23" width="9.88671875" customWidth="1"/>
    <col min="24" max="24" width="15" customWidth="1"/>
    <col min="25" max="25" width="9.6640625" bestFit="1" customWidth="1"/>
    <col min="33" max="34" width="9.109375" customWidth="1"/>
  </cols>
  <sheetData>
    <row r="1" spans="1:24" ht="33.75" customHeight="1" x14ac:dyDescent="0.3">
      <c r="D1" s="176" t="s">
        <v>557</v>
      </c>
    </row>
    <row r="3" spans="1:24" ht="81.75" customHeight="1" x14ac:dyDescent="0.3">
      <c r="A3" s="95" t="s">
        <v>166</v>
      </c>
      <c r="B3" s="169"/>
      <c r="C3" s="169"/>
      <c r="D3" s="165" t="s">
        <v>167</v>
      </c>
      <c r="E3" s="170" t="s">
        <v>168</v>
      </c>
      <c r="F3" s="171" t="s">
        <v>169</v>
      </c>
      <c r="G3" s="171" t="s">
        <v>170</v>
      </c>
      <c r="H3" s="171" t="s">
        <v>171</v>
      </c>
      <c r="I3" s="170" t="s">
        <v>172</v>
      </c>
      <c r="J3" s="171" t="s">
        <v>173</v>
      </c>
      <c r="K3" s="171" t="s">
        <v>174</v>
      </c>
      <c r="L3" s="170" t="s">
        <v>175</v>
      </c>
      <c r="M3" s="172" t="s">
        <v>176</v>
      </c>
      <c r="N3" s="172" t="s">
        <v>177</v>
      </c>
      <c r="O3" s="172" t="s">
        <v>178</v>
      </c>
      <c r="P3" s="170" t="s">
        <v>143</v>
      </c>
      <c r="Q3" s="172" t="s">
        <v>179</v>
      </c>
      <c r="R3" s="172" t="s">
        <v>180</v>
      </c>
      <c r="S3" s="172" t="s">
        <v>181</v>
      </c>
      <c r="T3" s="170" t="s">
        <v>182</v>
      </c>
      <c r="U3" s="172" t="s">
        <v>183</v>
      </c>
      <c r="V3" s="172" t="s">
        <v>184</v>
      </c>
      <c r="W3" s="172" t="s">
        <v>185</v>
      </c>
      <c r="X3" s="116" t="s">
        <v>186</v>
      </c>
    </row>
    <row r="4" spans="1:24" ht="30" customHeight="1" x14ac:dyDescent="0.3">
      <c r="A4" s="100">
        <v>6</v>
      </c>
      <c r="B4" s="163" t="s">
        <v>551</v>
      </c>
      <c r="C4" s="166" t="s">
        <v>295</v>
      </c>
      <c r="D4" s="138" t="s">
        <v>548</v>
      </c>
      <c r="E4" s="103">
        <v>79.7</v>
      </c>
      <c r="F4" s="13">
        <v>75</v>
      </c>
      <c r="G4" s="13">
        <v>60</v>
      </c>
      <c r="H4" s="13">
        <v>98</v>
      </c>
      <c r="I4" s="103">
        <v>96</v>
      </c>
      <c r="J4" s="13">
        <v>100</v>
      </c>
      <c r="K4" s="13">
        <v>92</v>
      </c>
      <c r="L4" s="103">
        <v>74.5</v>
      </c>
      <c r="M4" s="13">
        <v>40</v>
      </c>
      <c r="N4" s="13">
        <v>100</v>
      </c>
      <c r="O4" s="13">
        <v>75</v>
      </c>
      <c r="P4" s="103">
        <v>94.4</v>
      </c>
      <c r="Q4" s="13">
        <v>94</v>
      </c>
      <c r="R4" s="13">
        <v>92</v>
      </c>
      <c r="S4" s="13">
        <v>100</v>
      </c>
      <c r="T4" s="103">
        <v>94</v>
      </c>
      <c r="U4" s="13">
        <v>94</v>
      </c>
      <c r="V4" s="13">
        <v>94</v>
      </c>
      <c r="W4" s="13">
        <v>94</v>
      </c>
      <c r="X4" s="115">
        <v>87.72</v>
      </c>
    </row>
    <row r="5" spans="1:24" ht="30" customHeight="1" x14ac:dyDescent="0.3">
      <c r="A5" s="100">
        <v>8</v>
      </c>
      <c r="B5" s="163" t="s">
        <v>551</v>
      </c>
      <c r="C5" s="166" t="s">
        <v>295</v>
      </c>
      <c r="D5" s="138" t="s">
        <v>547</v>
      </c>
      <c r="E5" s="103">
        <v>79.900000000000006</v>
      </c>
      <c r="F5" s="13">
        <v>77</v>
      </c>
      <c r="G5" s="13">
        <v>60</v>
      </c>
      <c r="H5" s="13">
        <v>97</v>
      </c>
      <c r="I5" s="103">
        <v>93</v>
      </c>
      <c r="J5" s="13">
        <v>100</v>
      </c>
      <c r="K5" s="13">
        <v>86</v>
      </c>
      <c r="L5" s="103">
        <v>82</v>
      </c>
      <c r="M5" s="13">
        <v>40</v>
      </c>
      <c r="N5" s="13">
        <v>100</v>
      </c>
      <c r="O5" s="13">
        <v>100</v>
      </c>
      <c r="P5" s="103">
        <v>91.2</v>
      </c>
      <c r="Q5" s="13">
        <v>90</v>
      </c>
      <c r="R5" s="13">
        <v>90</v>
      </c>
      <c r="S5" s="13">
        <v>96</v>
      </c>
      <c r="T5" s="103">
        <v>91.5</v>
      </c>
      <c r="U5" s="13">
        <v>95</v>
      </c>
      <c r="V5" s="13">
        <v>90</v>
      </c>
      <c r="W5" s="13">
        <v>90</v>
      </c>
      <c r="X5" s="115">
        <v>87.52000000000001</v>
      </c>
    </row>
    <row r="6" spans="1:24" ht="30" customHeight="1" x14ac:dyDescent="0.3">
      <c r="A6" s="100">
        <v>10</v>
      </c>
      <c r="B6" s="163" t="s">
        <v>551</v>
      </c>
      <c r="C6" s="166" t="s">
        <v>295</v>
      </c>
      <c r="D6" s="138" t="s">
        <v>549</v>
      </c>
      <c r="E6" s="103">
        <v>74.599999999999994</v>
      </c>
      <c r="F6" s="13">
        <v>66</v>
      </c>
      <c r="G6" s="13">
        <v>60</v>
      </c>
      <c r="H6" s="13">
        <v>92</v>
      </c>
      <c r="I6" s="103">
        <v>94.5</v>
      </c>
      <c r="J6" s="13">
        <v>100</v>
      </c>
      <c r="K6" s="13">
        <v>89</v>
      </c>
      <c r="L6" s="103">
        <v>76</v>
      </c>
      <c r="M6" s="13">
        <v>20</v>
      </c>
      <c r="N6" s="13">
        <v>100</v>
      </c>
      <c r="O6" s="13">
        <v>100</v>
      </c>
      <c r="P6" s="103">
        <v>96.200000000000017</v>
      </c>
      <c r="Q6" s="13">
        <v>98</v>
      </c>
      <c r="R6" s="13">
        <v>96</v>
      </c>
      <c r="S6" s="13">
        <v>93</v>
      </c>
      <c r="T6" s="103">
        <v>91</v>
      </c>
      <c r="U6" s="13">
        <v>92</v>
      </c>
      <c r="V6" s="13">
        <v>87</v>
      </c>
      <c r="W6" s="13">
        <v>92</v>
      </c>
      <c r="X6" s="115">
        <v>86.460000000000008</v>
      </c>
    </row>
  </sheetData>
  <autoFilter ref="A3:X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zoomScale="85" zoomScaleNormal="85" workbookViewId="0">
      <selection activeCell="E19" sqref="E19"/>
    </sheetView>
  </sheetViews>
  <sheetFormatPr defaultRowHeight="15.6" x14ac:dyDescent="0.3"/>
  <cols>
    <col min="1" max="1" width="12.6640625" customWidth="1"/>
    <col min="2" max="2" width="12.6640625" style="164" customWidth="1"/>
    <col min="3" max="3" width="16.5546875" style="167" customWidth="1"/>
    <col min="4" max="4" width="83.44140625" customWidth="1"/>
    <col min="5" max="5" width="10.109375" customWidth="1"/>
    <col min="6" max="6" width="9.109375" customWidth="1"/>
    <col min="7" max="8" width="9.88671875" customWidth="1"/>
    <col min="9" max="10" width="9.109375" customWidth="1"/>
    <col min="11" max="11" width="9.88671875" customWidth="1"/>
    <col min="12" max="14" width="9.109375" customWidth="1"/>
    <col min="15" max="23" width="9.88671875" customWidth="1"/>
    <col min="24" max="24" width="15" customWidth="1"/>
    <col min="25" max="25" width="9.6640625" bestFit="1" customWidth="1"/>
    <col min="33" max="34" width="9.109375" customWidth="1"/>
  </cols>
  <sheetData>
    <row r="1" spans="1:24" ht="33.75" customHeight="1" x14ac:dyDescent="0.3">
      <c r="D1" s="176" t="s">
        <v>556</v>
      </c>
    </row>
    <row r="2" spans="1:24" ht="12" customHeight="1" x14ac:dyDescent="0.25">
      <c r="D2" s="173"/>
    </row>
    <row r="3" spans="1:24" ht="81" customHeight="1" x14ac:dyDescent="0.3">
      <c r="A3" s="95" t="s">
        <v>166</v>
      </c>
      <c r="B3" s="169"/>
      <c r="C3" s="169"/>
      <c r="D3" s="140" t="s">
        <v>167</v>
      </c>
      <c r="E3" s="170" t="s">
        <v>168</v>
      </c>
      <c r="F3" s="171" t="s">
        <v>169</v>
      </c>
      <c r="G3" s="171" t="s">
        <v>170</v>
      </c>
      <c r="H3" s="171" t="s">
        <v>171</v>
      </c>
      <c r="I3" s="170" t="s">
        <v>172</v>
      </c>
      <c r="J3" s="171" t="s">
        <v>173</v>
      </c>
      <c r="K3" s="171" t="s">
        <v>174</v>
      </c>
      <c r="L3" s="170" t="s">
        <v>175</v>
      </c>
      <c r="M3" s="172" t="s">
        <v>176</v>
      </c>
      <c r="N3" s="172" t="s">
        <v>177</v>
      </c>
      <c r="O3" s="172" t="s">
        <v>178</v>
      </c>
      <c r="P3" s="170" t="s">
        <v>143</v>
      </c>
      <c r="Q3" s="172" t="s">
        <v>179</v>
      </c>
      <c r="R3" s="172" t="s">
        <v>180</v>
      </c>
      <c r="S3" s="172" t="s">
        <v>181</v>
      </c>
      <c r="T3" s="170" t="s">
        <v>182</v>
      </c>
      <c r="U3" s="172" t="s">
        <v>183</v>
      </c>
      <c r="V3" s="172" t="s">
        <v>184</v>
      </c>
      <c r="W3" s="172" t="s">
        <v>185</v>
      </c>
      <c r="X3" s="116" t="s">
        <v>186</v>
      </c>
    </row>
    <row r="4" spans="1:24" ht="30" customHeight="1" x14ac:dyDescent="0.3">
      <c r="A4" s="100">
        <v>9</v>
      </c>
      <c r="B4" s="163" t="s">
        <v>543</v>
      </c>
      <c r="C4" s="166" t="s">
        <v>295</v>
      </c>
      <c r="D4" s="138" t="s">
        <v>546</v>
      </c>
      <c r="E4" s="103">
        <v>88.6</v>
      </c>
      <c r="F4" s="13">
        <v>80</v>
      </c>
      <c r="G4" s="13">
        <v>90</v>
      </c>
      <c r="H4" s="13">
        <v>94</v>
      </c>
      <c r="I4" s="103">
        <v>93.5</v>
      </c>
      <c r="J4" s="13">
        <v>100</v>
      </c>
      <c r="K4" s="13">
        <v>87</v>
      </c>
      <c r="L4" s="103">
        <v>52</v>
      </c>
      <c r="M4" s="13">
        <v>20</v>
      </c>
      <c r="N4" s="13">
        <v>40</v>
      </c>
      <c r="O4" s="13">
        <v>100</v>
      </c>
      <c r="P4" s="103">
        <v>93.2</v>
      </c>
      <c r="Q4" s="13">
        <v>92</v>
      </c>
      <c r="R4" s="13">
        <v>94</v>
      </c>
      <c r="S4" s="13">
        <v>94</v>
      </c>
      <c r="T4" s="103">
        <v>94.8</v>
      </c>
      <c r="U4" s="13">
        <v>94</v>
      </c>
      <c r="V4" s="13">
        <v>93</v>
      </c>
      <c r="W4" s="13">
        <v>96</v>
      </c>
      <c r="X4" s="115">
        <v>84.42</v>
      </c>
    </row>
    <row r="5" spans="1:24" ht="30" customHeight="1" x14ac:dyDescent="0.3">
      <c r="A5" s="100">
        <v>35</v>
      </c>
      <c r="B5" s="163" t="s">
        <v>543</v>
      </c>
      <c r="C5" s="166" t="s">
        <v>295</v>
      </c>
      <c r="D5" s="138" t="s">
        <v>545</v>
      </c>
      <c r="E5" s="103">
        <v>87.699999999999989</v>
      </c>
      <c r="F5" s="13">
        <v>81</v>
      </c>
      <c r="G5" s="13">
        <v>90</v>
      </c>
      <c r="H5" s="13">
        <v>91</v>
      </c>
      <c r="I5" s="103">
        <v>87</v>
      </c>
      <c r="J5" s="13">
        <v>100</v>
      </c>
      <c r="K5" s="13">
        <v>74</v>
      </c>
      <c r="L5" s="103">
        <v>55.8</v>
      </c>
      <c r="M5" s="13">
        <v>20</v>
      </c>
      <c r="N5" s="13">
        <v>60</v>
      </c>
      <c r="O5" s="13">
        <v>86</v>
      </c>
      <c r="P5" s="103">
        <v>81.2</v>
      </c>
      <c r="Q5" s="13">
        <v>78</v>
      </c>
      <c r="R5" s="13">
        <v>80</v>
      </c>
      <c r="S5" s="13">
        <v>90</v>
      </c>
      <c r="T5" s="103">
        <v>80.5</v>
      </c>
      <c r="U5" s="13">
        <v>79</v>
      </c>
      <c r="V5" s="13">
        <v>79</v>
      </c>
      <c r="W5" s="13">
        <v>82</v>
      </c>
      <c r="X5" s="115">
        <v>78.44</v>
      </c>
    </row>
    <row r="6" spans="1:24" ht="30" customHeight="1" x14ac:dyDescent="0.3">
      <c r="A6" s="100">
        <v>44</v>
      </c>
      <c r="B6" s="163" t="s">
        <v>543</v>
      </c>
      <c r="C6" s="166" t="s">
        <v>295</v>
      </c>
      <c r="D6" s="138" t="s">
        <v>544</v>
      </c>
      <c r="E6" s="103">
        <v>87.1</v>
      </c>
      <c r="F6" s="13">
        <v>79</v>
      </c>
      <c r="G6" s="13">
        <v>90</v>
      </c>
      <c r="H6" s="13">
        <v>91</v>
      </c>
      <c r="I6" s="103">
        <v>86</v>
      </c>
      <c r="J6" s="13">
        <v>100</v>
      </c>
      <c r="K6" s="13">
        <v>72</v>
      </c>
      <c r="L6" s="103">
        <v>47.2</v>
      </c>
      <c r="M6" s="13">
        <v>20</v>
      </c>
      <c r="N6" s="13">
        <v>40</v>
      </c>
      <c r="O6" s="13">
        <v>84</v>
      </c>
      <c r="P6" s="103">
        <v>80.400000000000006</v>
      </c>
      <c r="Q6" s="13">
        <v>76</v>
      </c>
      <c r="R6" s="13">
        <v>80</v>
      </c>
      <c r="S6" s="13">
        <v>90</v>
      </c>
      <c r="T6" s="103">
        <v>81.2</v>
      </c>
      <c r="U6" s="13">
        <v>80</v>
      </c>
      <c r="V6" s="13">
        <v>81</v>
      </c>
      <c r="W6" s="13">
        <v>82</v>
      </c>
      <c r="X6" s="115">
        <v>76.38000000000001</v>
      </c>
    </row>
  </sheetData>
  <autoFilter ref="A3:X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
  <sheetViews>
    <sheetView topLeftCell="A219" workbookViewId="0">
      <selection activeCell="I8" sqref="I8"/>
    </sheetView>
  </sheetViews>
  <sheetFormatPr defaultRowHeight="14.4" x14ac:dyDescent="0.3"/>
  <cols>
    <col min="1" max="1" width="44.88671875" style="21" customWidth="1"/>
  </cols>
  <sheetData>
    <row r="1" spans="1:9" ht="21.6" x14ac:dyDescent="0.3">
      <c r="A1" s="144" t="s">
        <v>296</v>
      </c>
    </row>
    <row r="3" spans="1:9" ht="21.6" x14ac:dyDescent="0.3">
      <c r="A3" s="144" t="s">
        <v>297</v>
      </c>
    </row>
    <row r="4" spans="1:9" x14ac:dyDescent="0.3">
      <c r="A4" s="145" t="s">
        <v>298</v>
      </c>
    </row>
    <row r="5" spans="1:9" x14ac:dyDescent="0.3">
      <c r="A5" s="146" t="s">
        <v>299</v>
      </c>
    </row>
    <row r="6" spans="1:9" x14ac:dyDescent="0.3">
      <c r="A6" s="147" t="s">
        <v>300</v>
      </c>
    </row>
    <row r="7" spans="1:9" x14ac:dyDescent="0.3">
      <c r="A7" s="177" t="s">
        <v>301</v>
      </c>
      <c r="B7" s="180"/>
      <c r="C7" s="180"/>
      <c r="D7" s="180"/>
      <c r="E7" s="180"/>
      <c r="F7" s="180"/>
      <c r="G7" s="180"/>
      <c r="H7" s="180"/>
      <c r="I7" s="181"/>
    </row>
    <row r="8" spans="1:9" ht="348.75" customHeight="1" x14ac:dyDescent="0.3">
      <c r="A8" s="178"/>
      <c r="B8" s="148" t="s">
        <v>453</v>
      </c>
      <c r="C8" s="148" t="s">
        <v>454</v>
      </c>
      <c r="D8" s="148" t="s">
        <v>455</v>
      </c>
      <c r="E8" s="148" t="s">
        <v>456</v>
      </c>
      <c r="F8" s="148" t="s">
        <v>457</v>
      </c>
      <c r="G8" s="148" t="s">
        <v>458</v>
      </c>
      <c r="H8" s="148" t="s">
        <v>459</v>
      </c>
      <c r="I8" s="149" t="s">
        <v>460</v>
      </c>
    </row>
    <row r="9" spans="1:9" x14ac:dyDescent="0.3">
      <c r="A9" s="150" t="s">
        <v>461</v>
      </c>
      <c r="B9" s="151">
        <v>229</v>
      </c>
      <c r="C9" s="151">
        <v>465</v>
      </c>
      <c r="D9" s="151">
        <v>112</v>
      </c>
      <c r="E9" s="151">
        <v>42</v>
      </c>
      <c r="F9" s="151">
        <v>53</v>
      </c>
      <c r="G9" s="151">
        <v>53</v>
      </c>
      <c r="H9" s="151">
        <v>205</v>
      </c>
      <c r="I9" s="152">
        <f>SUM(B9:H9)</f>
        <v>1159</v>
      </c>
    </row>
    <row r="10" spans="1:9" x14ac:dyDescent="0.3">
      <c r="A10" s="153" t="s">
        <v>460</v>
      </c>
      <c r="B10" s="152">
        <f>SUM(B9:B9)</f>
        <v>229</v>
      </c>
      <c r="C10" s="152">
        <f>SUM(C9:C9)</f>
        <v>465</v>
      </c>
      <c r="D10" s="152">
        <f>SUM(D9:D9)</f>
        <v>112</v>
      </c>
      <c r="E10" s="152">
        <f>SUM(E9:E9)</f>
        <v>42</v>
      </c>
      <c r="F10" s="152">
        <f>SUM(F9:F9)</f>
        <v>53</v>
      </c>
      <c r="G10" s="152">
        <f>SUM(G9:G9)</f>
        <v>53</v>
      </c>
      <c r="H10" s="152">
        <f>SUM(H9:H9)</f>
        <v>205</v>
      </c>
      <c r="I10" s="152">
        <f>SUM(I9:I9)</f>
        <v>1159</v>
      </c>
    </row>
    <row r="11" spans="1:9" x14ac:dyDescent="0.3">
      <c r="A11" s="154" t="s">
        <v>462</v>
      </c>
    </row>
    <row r="12" spans="1:9" x14ac:dyDescent="0.3">
      <c r="A12" s="154" t="s">
        <v>463</v>
      </c>
    </row>
    <row r="14" spans="1:9" x14ac:dyDescent="0.3">
      <c r="A14" s="145" t="s">
        <v>464</v>
      </c>
    </row>
    <row r="15" spans="1:9" x14ac:dyDescent="0.3">
      <c r="A15" s="146" t="s">
        <v>465</v>
      </c>
    </row>
    <row r="16" spans="1:9" x14ac:dyDescent="0.3">
      <c r="A16" s="147" t="s">
        <v>300</v>
      </c>
    </row>
    <row r="17" spans="1:9" x14ac:dyDescent="0.3">
      <c r="A17" s="177" t="s">
        <v>302</v>
      </c>
      <c r="B17" s="180"/>
      <c r="C17" s="180"/>
      <c r="D17" s="180"/>
      <c r="E17" s="180"/>
      <c r="F17" s="180"/>
      <c r="G17" s="180"/>
      <c r="H17" s="180"/>
      <c r="I17" s="181"/>
    </row>
    <row r="18" spans="1:9" ht="341.25" customHeight="1" x14ac:dyDescent="0.3">
      <c r="A18" s="178"/>
      <c r="B18" s="148" t="s">
        <v>453</v>
      </c>
      <c r="C18" s="148" t="s">
        <v>454</v>
      </c>
      <c r="D18" s="148" t="s">
        <v>455</v>
      </c>
      <c r="E18" s="148" t="s">
        <v>456</v>
      </c>
      <c r="F18" s="148" t="s">
        <v>457</v>
      </c>
      <c r="G18" s="148" t="s">
        <v>458</v>
      </c>
      <c r="H18" s="148" t="s">
        <v>459</v>
      </c>
      <c r="I18" s="149" t="s">
        <v>460</v>
      </c>
    </row>
    <row r="19" spans="1:9" ht="45.6" x14ac:dyDescent="0.3">
      <c r="A19" s="150" t="s">
        <v>453</v>
      </c>
      <c r="B19" s="151">
        <v>229</v>
      </c>
      <c r="C19" s="151">
        <v>0</v>
      </c>
      <c r="D19" s="151">
        <v>0</v>
      </c>
      <c r="E19" s="151">
        <v>0</v>
      </c>
      <c r="F19" s="151">
        <v>0</v>
      </c>
      <c r="G19" s="151">
        <v>0</v>
      </c>
      <c r="H19" s="151">
        <v>0</v>
      </c>
      <c r="I19" s="152">
        <f>SUM(B19:H19)</f>
        <v>229</v>
      </c>
    </row>
    <row r="20" spans="1:9" ht="34.200000000000003" x14ac:dyDescent="0.3">
      <c r="A20" s="150" t="s">
        <v>454</v>
      </c>
      <c r="B20" s="151">
        <v>0</v>
      </c>
      <c r="C20" s="151">
        <v>465</v>
      </c>
      <c r="D20" s="151">
        <v>0</v>
      </c>
      <c r="E20" s="151">
        <v>0</v>
      </c>
      <c r="F20" s="151">
        <v>0</v>
      </c>
      <c r="G20" s="151">
        <v>0</v>
      </c>
      <c r="H20" s="151">
        <v>0</v>
      </c>
      <c r="I20" s="152">
        <f>SUM(B20:H20)</f>
        <v>465</v>
      </c>
    </row>
    <row r="21" spans="1:9" ht="34.200000000000003" x14ac:dyDescent="0.3">
      <c r="A21" s="150" t="s">
        <v>455</v>
      </c>
      <c r="B21" s="151">
        <v>0</v>
      </c>
      <c r="C21" s="151">
        <v>0</v>
      </c>
      <c r="D21" s="151">
        <v>112</v>
      </c>
      <c r="E21" s="151">
        <v>0</v>
      </c>
      <c r="F21" s="151">
        <v>0</v>
      </c>
      <c r="G21" s="151">
        <v>0</v>
      </c>
      <c r="H21" s="151">
        <v>0</v>
      </c>
      <c r="I21" s="152">
        <f>SUM(B21:H21)</f>
        <v>112</v>
      </c>
    </row>
    <row r="22" spans="1:9" ht="34.200000000000003" x14ac:dyDescent="0.3">
      <c r="A22" s="150" t="s">
        <v>456</v>
      </c>
      <c r="B22" s="151">
        <v>0</v>
      </c>
      <c r="C22" s="151">
        <v>0</v>
      </c>
      <c r="D22" s="151">
        <v>0</v>
      </c>
      <c r="E22" s="151">
        <v>42</v>
      </c>
      <c r="F22" s="151">
        <v>0</v>
      </c>
      <c r="G22" s="151">
        <v>0</v>
      </c>
      <c r="H22" s="151">
        <v>0</v>
      </c>
      <c r="I22" s="152">
        <f>SUM(B22:H22)</f>
        <v>42</v>
      </c>
    </row>
    <row r="23" spans="1:9" ht="34.200000000000003" x14ac:dyDescent="0.3">
      <c r="A23" s="150" t="s">
        <v>457</v>
      </c>
      <c r="B23" s="151">
        <v>0</v>
      </c>
      <c r="C23" s="151">
        <v>0</v>
      </c>
      <c r="D23" s="151">
        <v>0</v>
      </c>
      <c r="E23" s="151">
        <v>0</v>
      </c>
      <c r="F23" s="151">
        <v>53</v>
      </c>
      <c r="G23" s="151">
        <v>0</v>
      </c>
      <c r="H23" s="151">
        <v>0</v>
      </c>
      <c r="I23" s="152">
        <f>SUM(B23:H23)</f>
        <v>53</v>
      </c>
    </row>
    <row r="24" spans="1:9" ht="34.200000000000003" x14ac:dyDescent="0.3">
      <c r="A24" s="150" t="s">
        <v>458</v>
      </c>
      <c r="B24" s="151">
        <v>0</v>
      </c>
      <c r="C24" s="151">
        <v>0</v>
      </c>
      <c r="D24" s="151">
        <v>0</v>
      </c>
      <c r="E24" s="151">
        <v>0</v>
      </c>
      <c r="F24" s="151">
        <v>0</v>
      </c>
      <c r="G24" s="151">
        <v>53</v>
      </c>
      <c r="H24" s="151">
        <v>0</v>
      </c>
      <c r="I24" s="152">
        <f>SUM(B24:H24)</f>
        <v>53</v>
      </c>
    </row>
    <row r="25" spans="1:9" ht="34.200000000000003" x14ac:dyDescent="0.3">
      <c r="A25" s="150" t="s">
        <v>459</v>
      </c>
      <c r="B25" s="151">
        <v>0</v>
      </c>
      <c r="C25" s="151">
        <v>0</v>
      </c>
      <c r="D25" s="151">
        <v>0</v>
      </c>
      <c r="E25" s="151">
        <v>0</v>
      </c>
      <c r="F25" s="151">
        <v>0</v>
      </c>
      <c r="G25" s="151">
        <v>0</v>
      </c>
      <c r="H25" s="151">
        <v>205</v>
      </c>
      <c r="I25" s="152">
        <f>SUM(B25:H25)</f>
        <v>205</v>
      </c>
    </row>
    <row r="26" spans="1:9" x14ac:dyDescent="0.3">
      <c r="A26" s="153" t="s">
        <v>460</v>
      </c>
      <c r="B26" s="152">
        <f>SUM(B19:B25)</f>
        <v>229</v>
      </c>
      <c r="C26" s="152">
        <f>SUM(C19:C25)</f>
        <v>465</v>
      </c>
      <c r="D26" s="152">
        <f>SUM(D19:D25)</f>
        <v>112</v>
      </c>
      <c r="E26" s="152">
        <f>SUM(E19:E25)</f>
        <v>42</v>
      </c>
      <c r="F26" s="152">
        <f>SUM(F19:F25)</f>
        <v>53</v>
      </c>
      <c r="G26" s="152">
        <f>SUM(G19:G25)</f>
        <v>53</v>
      </c>
      <c r="H26" s="152">
        <f>SUM(H19:H25)</f>
        <v>205</v>
      </c>
      <c r="I26" s="152">
        <f>SUM(I19:I25)</f>
        <v>1159</v>
      </c>
    </row>
    <row r="27" spans="1:9" x14ac:dyDescent="0.3">
      <c r="A27" s="154" t="s">
        <v>462</v>
      </c>
    </row>
    <row r="28" spans="1:9" x14ac:dyDescent="0.3">
      <c r="A28" s="154" t="s">
        <v>463</v>
      </c>
    </row>
    <row r="30" spans="1:9" x14ac:dyDescent="0.3">
      <c r="A30" s="145" t="s">
        <v>466</v>
      </c>
    </row>
    <row r="31" spans="1:9" x14ac:dyDescent="0.3">
      <c r="A31" s="146" t="s">
        <v>467</v>
      </c>
    </row>
    <row r="32" spans="1:9" x14ac:dyDescent="0.3">
      <c r="A32" s="147" t="s">
        <v>300</v>
      </c>
    </row>
    <row r="33" spans="1:9" x14ac:dyDescent="0.3">
      <c r="A33" s="177" t="s">
        <v>468</v>
      </c>
      <c r="B33" s="180"/>
      <c r="C33" s="180"/>
      <c r="D33" s="180"/>
      <c r="E33" s="180"/>
      <c r="F33" s="180"/>
      <c r="G33" s="180"/>
      <c r="H33" s="180"/>
      <c r="I33" s="181"/>
    </row>
    <row r="34" spans="1:9" ht="302.25" customHeight="1" x14ac:dyDescent="0.3">
      <c r="A34" s="178"/>
      <c r="B34" s="148" t="s">
        <v>453</v>
      </c>
      <c r="C34" s="148" t="s">
        <v>454</v>
      </c>
      <c r="D34" s="148" t="s">
        <v>455</v>
      </c>
      <c r="E34" s="148" t="s">
        <v>456</v>
      </c>
      <c r="F34" s="148" t="s">
        <v>457</v>
      </c>
      <c r="G34" s="148" t="s">
        <v>458</v>
      </c>
      <c r="H34" s="148" t="s">
        <v>459</v>
      </c>
      <c r="I34" s="149" t="s">
        <v>460</v>
      </c>
    </row>
    <row r="35" spans="1:9" x14ac:dyDescent="0.3">
      <c r="A35" s="150" t="s">
        <v>469</v>
      </c>
      <c r="B35" s="151">
        <v>182</v>
      </c>
      <c r="C35" s="151">
        <v>323</v>
      </c>
      <c r="D35" s="151">
        <v>99</v>
      </c>
      <c r="E35" s="151">
        <v>40</v>
      </c>
      <c r="F35" s="151">
        <v>50</v>
      </c>
      <c r="G35" s="151">
        <v>49</v>
      </c>
      <c r="H35" s="151">
        <v>201</v>
      </c>
      <c r="I35" s="152">
        <f>SUM(B35:H35)</f>
        <v>944</v>
      </c>
    </row>
    <row r="36" spans="1:9" x14ac:dyDescent="0.3">
      <c r="A36" s="150" t="s">
        <v>470</v>
      </c>
      <c r="B36" s="151">
        <v>47</v>
      </c>
      <c r="C36" s="151">
        <v>142</v>
      </c>
      <c r="D36" s="151">
        <v>13</v>
      </c>
      <c r="E36" s="151">
        <v>2</v>
      </c>
      <c r="F36" s="151">
        <v>3</v>
      </c>
      <c r="G36" s="151">
        <v>4</v>
      </c>
      <c r="H36" s="151">
        <v>4</v>
      </c>
      <c r="I36" s="152">
        <f>SUM(B36:H36)</f>
        <v>215</v>
      </c>
    </row>
    <row r="37" spans="1:9" x14ac:dyDescent="0.3">
      <c r="A37" s="153" t="s">
        <v>460</v>
      </c>
      <c r="B37" s="152">
        <v>229</v>
      </c>
      <c r="C37" s="152">
        <v>465</v>
      </c>
      <c r="D37" s="152">
        <v>112</v>
      </c>
      <c r="E37" s="152">
        <v>42</v>
      </c>
      <c r="F37" s="152">
        <v>53</v>
      </c>
      <c r="G37" s="152">
        <v>53</v>
      </c>
      <c r="H37" s="152">
        <v>205</v>
      </c>
      <c r="I37" s="152">
        <f>SUM(I35:I36)</f>
        <v>1159</v>
      </c>
    </row>
    <row r="38" spans="1:9" x14ac:dyDescent="0.3">
      <c r="A38" s="154" t="s">
        <v>462</v>
      </c>
    </row>
    <row r="39" spans="1:9" x14ac:dyDescent="0.3">
      <c r="A39" s="154" t="s">
        <v>471</v>
      </c>
    </row>
    <row r="41" spans="1:9" x14ac:dyDescent="0.3">
      <c r="A41" s="145" t="s">
        <v>472</v>
      </c>
    </row>
    <row r="42" spans="1:9" x14ac:dyDescent="0.3">
      <c r="A42" s="146" t="s">
        <v>473</v>
      </c>
    </row>
    <row r="43" spans="1:9" x14ac:dyDescent="0.3">
      <c r="A43" s="147" t="s">
        <v>300</v>
      </c>
    </row>
    <row r="44" spans="1:9" x14ac:dyDescent="0.3">
      <c r="A44" s="177" t="s">
        <v>474</v>
      </c>
      <c r="B44" s="180"/>
      <c r="C44" s="180"/>
      <c r="D44" s="180"/>
      <c r="E44" s="180"/>
      <c r="F44" s="180"/>
      <c r="G44" s="180"/>
      <c r="H44" s="180"/>
      <c r="I44" s="181"/>
    </row>
    <row r="45" spans="1:9" ht="326.25" customHeight="1" x14ac:dyDescent="0.3">
      <c r="A45" s="178"/>
      <c r="B45" s="148" t="s">
        <v>453</v>
      </c>
      <c r="C45" s="148" t="s">
        <v>454</v>
      </c>
      <c r="D45" s="148" t="s">
        <v>455</v>
      </c>
      <c r="E45" s="148" t="s">
        <v>456</v>
      </c>
      <c r="F45" s="148" t="s">
        <v>457</v>
      </c>
      <c r="G45" s="148" t="s">
        <v>458</v>
      </c>
      <c r="H45" s="148" t="s">
        <v>459</v>
      </c>
      <c r="I45" s="149" t="s">
        <v>460</v>
      </c>
    </row>
    <row r="46" spans="1:9" x14ac:dyDescent="0.3">
      <c r="A46" s="150" t="s">
        <v>469</v>
      </c>
      <c r="B46" s="151">
        <v>167</v>
      </c>
      <c r="C46" s="151">
        <v>292</v>
      </c>
      <c r="D46" s="151">
        <v>97</v>
      </c>
      <c r="E46" s="151">
        <v>40</v>
      </c>
      <c r="F46" s="151">
        <v>49</v>
      </c>
      <c r="G46" s="151">
        <v>49</v>
      </c>
      <c r="H46" s="151">
        <v>201</v>
      </c>
      <c r="I46" s="152">
        <f>SUM(B46:H46)</f>
        <v>895</v>
      </c>
    </row>
    <row r="47" spans="1:9" x14ac:dyDescent="0.3">
      <c r="A47" s="150" t="s">
        <v>470</v>
      </c>
      <c r="B47" s="151">
        <v>15</v>
      </c>
      <c r="C47" s="151">
        <v>31</v>
      </c>
      <c r="D47" s="151">
        <v>2</v>
      </c>
      <c r="E47" s="151">
        <v>0</v>
      </c>
      <c r="F47" s="151">
        <v>1</v>
      </c>
      <c r="G47" s="151">
        <v>0</v>
      </c>
      <c r="H47" s="151">
        <v>0</v>
      </c>
      <c r="I47" s="152">
        <f>SUM(B47:H47)</f>
        <v>49</v>
      </c>
    </row>
    <row r="48" spans="1:9" x14ac:dyDescent="0.3">
      <c r="A48" s="153" t="s">
        <v>460</v>
      </c>
      <c r="B48" s="152">
        <v>182</v>
      </c>
      <c r="C48" s="152">
        <v>323</v>
      </c>
      <c r="D48" s="152">
        <v>99</v>
      </c>
      <c r="E48" s="152">
        <v>40</v>
      </c>
      <c r="F48" s="152">
        <v>50</v>
      </c>
      <c r="G48" s="152">
        <v>49</v>
      </c>
      <c r="H48" s="152">
        <v>201</v>
      </c>
      <c r="I48" s="152">
        <f>SUM(I46:I47)</f>
        <v>944</v>
      </c>
    </row>
    <row r="49" spans="1:9" x14ac:dyDescent="0.3">
      <c r="A49" s="154" t="s">
        <v>475</v>
      </c>
    </row>
    <row r="50" spans="1:9" x14ac:dyDescent="0.3">
      <c r="A50" s="154" t="s">
        <v>476</v>
      </c>
    </row>
    <row r="52" spans="1:9" x14ac:dyDescent="0.3">
      <c r="A52" s="145" t="s">
        <v>477</v>
      </c>
    </row>
    <row r="53" spans="1:9" x14ac:dyDescent="0.3">
      <c r="A53" s="146" t="s">
        <v>478</v>
      </c>
    </row>
    <row r="54" spans="1:9" x14ac:dyDescent="0.3">
      <c r="A54" s="147" t="s">
        <v>300</v>
      </c>
    </row>
    <row r="55" spans="1:9" x14ac:dyDescent="0.3">
      <c r="A55" s="177" t="s">
        <v>479</v>
      </c>
      <c r="B55" s="180"/>
      <c r="C55" s="180"/>
      <c r="D55" s="180"/>
      <c r="E55" s="180"/>
      <c r="F55" s="180"/>
      <c r="G55" s="180"/>
      <c r="H55" s="180"/>
      <c r="I55" s="181"/>
    </row>
    <row r="56" spans="1:9" ht="322.5" customHeight="1" x14ac:dyDescent="0.3">
      <c r="A56" s="178"/>
      <c r="B56" s="148" t="s">
        <v>453</v>
      </c>
      <c r="C56" s="148" t="s">
        <v>454</v>
      </c>
      <c r="D56" s="148" t="s">
        <v>455</v>
      </c>
      <c r="E56" s="148" t="s">
        <v>456</v>
      </c>
      <c r="F56" s="148" t="s">
        <v>457</v>
      </c>
      <c r="G56" s="148" t="s">
        <v>458</v>
      </c>
      <c r="H56" s="148" t="s">
        <v>459</v>
      </c>
      <c r="I56" s="149" t="s">
        <v>460</v>
      </c>
    </row>
    <row r="57" spans="1:9" x14ac:dyDescent="0.3">
      <c r="A57" s="150" t="s">
        <v>469</v>
      </c>
      <c r="B57" s="151">
        <v>145</v>
      </c>
      <c r="C57" s="151">
        <v>276</v>
      </c>
      <c r="D57" s="151">
        <v>90</v>
      </c>
      <c r="E57" s="151">
        <v>33</v>
      </c>
      <c r="F57" s="151">
        <v>49</v>
      </c>
      <c r="G57" s="151">
        <v>40</v>
      </c>
      <c r="H57" s="151">
        <v>204</v>
      </c>
      <c r="I57" s="152">
        <f>SUM(B57:H57)</f>
        <v>837</v>
      </c>
    </row>
    <row r="58" spans="1:9" x14ac:dyDescent="0.3">
      <c r="A58" s="150" t="s">
        <v>470</v>
      </c>
      <c r="B58" s="151">
        <v>84</v>
      </c>
      <c r="C58" s="151">
        <v>189</v>
      </c>
      <c r="D58" s="151">
        <v>22</v>
      </c>
      <c r="E58" s="151">
        <v>9</v>
      </c>
      <c r="F58" s="151">
        <v>4</v>
      </c>
      <c r="G58" s="151">
        <v>13</v>
      </c>
      <c r="H58" s="151">
        <v>1</v>
      </c>
      <c r="I58" s="152">
        <f>SUM(B58:H58)</f>
        <v>322</v>
      </c>
    </row>
    <row r="59" spans="1:9" x14ac:dyDescent="0.3">
      <c r="A59" s="153" t="s">
        <v>460</v>
      </c>
      <c r="B59" s="152">
        <v>229</v>
      </c>
      <c r="C59" s="152">
        <v>465</v>
      </c>
      <c r="D59" s="152">
        <v>112</v>
      </c>
      <c r="E59" s="152">
        <v>42</v>
      </c>
      <c r="F59" s="152">
        <v>53</v>
      </c>
      <c r="G59" s="152">
        <v>53</v>
      </c>
      <c r="H59" s="152">
        <v>205</v>
      </c>
      <c r="I59" s="152">
        <f>SUM(I57:I58)</f>
        <v>1159</v>
      </c>
    </row>
    <row r="60" spans="1:9" x14ac:dyDescent="0.3">
      <c r="A60" s="154" t="s">
        <v>462</v>
      </c>
    </row>
    <row r="61" spans="1:9" x14ac:dyDescent="0.3">
      <c r="A61" s="154" t="s">
        <v>480</v>
      </c>
    </row>
    <row r="63" spans="1:9" x14ac:dyDescent="0.3">
      <c r="A63" s="145" t="s">
        <v>481</v>
      </c>
    </row>
    <row r="64" spans="1:9" x14ac:dyDescent="0.3">
      <c r="A64" s="146" t="s">
        <v>482</v>
      </c>
    </row>
    <row r="65" spans="1:9" x14ac:dyDescent="0.3">
      <c r="A65" s="147" t="s">
        <v>300</v>
      </c>
    </row>
    <row r="66" spans="1:9" x14ac:dyDescent="0.3">
      <c r="A66" s="177" t="s">
        <v>483</v>
      </c>
      <c r="B66" s="180"/>
      <c r="C66" s="180"/>
      <c r="D66" s="180"/>
      <c r="E66" s="180"/>
      <c r="F66" s="180"/>
      <c r="G66" s="180"/>
      <c r="H66" s="180"/>
      <c r="I66" s="181"/>
    </row>
    <row r="67" spans="1:9" ht="321" customHeight="1" x14ac:dyDescent="0.3">
      <c r="A67" s="178"/>
      <c r="B67" s="148" t="s">
        <v>453</v>
      </c>
      <c r="C67" s="148" t="s">
        <v>454</v>
      </c>
      <c r="D67" s="148" t="s">
        <v>455</v>
      </c>
      <c r="E67" s="148" t="s">
        <v>456</v>
      </c>
      <c r="F67" s="148" t="s">
        <v>457</v>
      </c>
      <c r="G67" s="148" t="s">
        <v>458</v>
      </c>
      <c r="H67" s="148" t="s">
        <v>459</v>
      </c>
      <c r="I67" s="149" t="s">
        <v>460</v>
      </c>
    </row>
    <row r="68" spans="1:9" x14ac:dyDescent="0.3">
      <c r="A68" s="150" t="s">
        <v>469</v>
      </c>
      <c r="B68" s="151">
        <v>131</v>
      </c>
      <c r="C68" s="151">
        <v>253</v>
      </c>
      <c r="D68" s="151">
        <v>82</v>
      </c>
      <c r="E68" s="151">
        <v>31</v>
      </c>
      <c r="F68" s="151">
        <v>48</v>
      </c>
      <c r="G68" s="151">
        <v>34</v>
      </c>
      <c r="H68" s="151">
        <v>203</v>
      </c>
      <c r="I68" s="152">
        <f>SUM(B68:H68)</f>
        <v>782</v>
      </c>
    </row>
    <row r="69" spans="1:9" x14ac:dyDescent="0.3">
      <c r="A69" s="150" t="s">
        <v>470</v>
      </c>
      <c r="B69" s="151">
        <v>14</v>
      </c>
      <c r="C69" s="151">
        <v>23</v>
      </c>
      <c r="D69" s="151">
        <v>8</v>
      </c>
      <c r="E69" s="151">
        <v>2</v>
      </c>
      <c r="F69" s="151">
        <v>1</v>
      </c>
      <c r="G69" s="151">
        <v>6</v>
      </c>
      <c r="H69" s="151">
        <v>1</v>
      </c>
      <c r="I69" s="152">
        <f>SUM(B69:H69)</f>
        <v>55</v>
      </c>
    </row>
    <row r="70" spans="1:9" x14ac:dyDescent="0.3">
      <c r="A70" s="153" t="s">
        <v>460</v>
      </c>
      <c r="B70" s="152">
        <v>145</v>
      </c>
      <c r="C70" s="152">
        <v>276</v>
      </c>
      <c r="D70" s="152">
        <v>90</v>
      </c>
      <c r="E70" s="152">
        <v>33</v>
      </c>
      <c r="F70" s="152">
        <v>49</v>
      </c>
      <c r="G70" s="152">
        <v>40</v>
      </c>
      <c r="H70" s="152">
        <v>204</v>
      </c>
      <c r="I70" s="152">
        <f>SUM(I68:I69)</f>
        <v>837</v>
      </c>
    </row>
    <row r="71" spans="1:9" x14ac:dyDescent="0.3">
      <c r="A71" s="154" t="s">
        <v>484</v>
      </c>
    </row>
    <row r="72" spans="1:9" x14ac:dyDescent="0.3">
      <c r="A72" s="154" t="s">
        <v>485</v>
      </c>
    </row>
    <row r="74" spans="1:9" x14ac:dyDescent="0.3">
      <c r="A74" s="145" t="s">
        <v>486</v>
      </c>
    </row>
    <row r="75" spans="1:9" x14ac:dyDescent="0.3">
      <c r="A75" s="146" t="s">
        <v>487</v>
      </c>
    </row>
    <row r="76" spans="1:9" x14ac:dyDescent="0.3">
      <c r="A76" s="147" t="s">
        <v>300</v>
      </c>
    </row>
    <row r="77" spans="1:9" x14ac:dyDescent="0.3">
      <c r="A77" s="177" t="s">
        <v>488</v>
      </c>
      <c r="B77" s="180"/>
      <c r="C77" s="180"/>
      <c r="D77" s="180"/>
      <c r="E77" s="180"/>
      <c r="F77" s="180"/>
      <c r="G77" s="180"/>
      <c r="H77" s="180"/>
      <c r="I77" s="181"/>
    </row>
    <row r="78" spans="1:9" ht="329.25" customHeight="1" x14ac:dyDescent="0.3">
      <c r="A78" s="178"/>
      <c r="B78" s="148" t="s">
        <v>453</v>
      </c>
      <c r="C78" s="148" t="s">
        <v>454</v>
      </c>
      <c r="D78" s="148" t="s">
        <v>455</v>
      </c>
      <c r="E78" s="148" t="s">
        <v>456</v>
      </c>
      <c r="F78" s="148" t="s">
        <v>457</v>
      </c>
      <c r="G78" s="148" t="s">
        <v>458</v>
      </c>
      <c r="H78" s="148" t="s">
        <v>459</v>
      </c>
      <c r="I78" s="149" t="s">
        <v>460</v>
      </c>
    </row>
    <row r="79" spans="1:9" x14ac:dyDescent="0.3">
      <c r="A79" s="150" t="s">
        <v>469</v>
      </c>
      <c r="B79" s="151">
        <v>166</v>
      </c>
      <c r="C79" s="151">
        <v>346</v>
      </c>
      <c r="D79" s="151">
        <v>98</v>
      </c>
      <c r="E79" s="151">
        <v>36</v>
      </c>
      <c r="F79" s="151">
        <v>49</v>
      </c>
      <c r="G79" s="151">
        <v>47</v>
      </c>
      <c r="H79" s="151">
        <v>204</v>
      </c>
      <c r="I79" s="152">
        <f>SUM(B79:H79)</f>
        <v>946</v>
      </c>
    </row>
    <row r="80" spans="1:9" x14ac:dyDescent="0.3">
      <c r="A80" s="150" t="s">
        <v>470</v>
      </c>
      <c r="B80" s="151">
        <v>63</v>
      </c>
      <c r="C80" s="151">
        <v>119</v>
      </c>
      <c r="D80" s="151">
        <v>14</v>
      </c>
      <c r="E80" s="151">
        <v>6</v>
      </c>
      <c r="F80" s="151">
        <v>4</v>
      </c>
      <c r="G80" s="151">
        <v>6</v>
      </c>
      <c r="H80" s="151">
        <v>1</v>
      </c>
      <c r="I80" s="152">
        <f>SUM(B80:H80)</f>
        <v>213</v>
      </c>
    </row>
    <row r="81" spans="1:9" x14ac:dyDescent="0.3">
      <c r="A81" s="153" t="s">
        <v>460</v>
      </c>
      <c r="B81" s="152">
        <v>229</v>
      </c>
      <c r="C81" s="152">
        <v>465</v>
      </c>
      <c r="D81" s="152">
        <v>112</v>
      </c>
      <c r="E81" s="152">
        <v>42</v>
      </c>
      <c r="F81" s="152">
        <v>53</v>
      </c>
      <c r="G81" s="152">
        <v>53</v>
      </c>
      <c r="H81" s="152">
        <v>205</v>
      </c>
      <c r="I81" s="152">
        <f>SUM(I79:I80)</f>
        <v>1159</v>
      </c>
    </row>
    <row r="82" spans="1:9" x14ac:dyDescent="0.3">
      <c r="A82" s="154" t="s">
        <v>462</v>
      </c>
    </row>
    <row r="83" spans="1:9" x14ac:dyDescent="0.3">
      <c r="A83" s="154" t="s">
        <v>489</v>
      </c>
    </row>
    <row r="85" spans="1:9" x14ac:dyDescent="0.3">
      <c r="A85" s="145" t="s">
        <v>490</v>
      </c>
    </row>
    <row r="86" spans="1:9" x14ac:dyDescent="0.3">
      <c r="A86" s="146" t="s">
        <v>491</v>
      </c>
    </row>
    <row r="87" spans="1:9" x14ac:dyDescent="0.3">
      <c r="A87" s="147" t="s">
        <v>300</v>
      </c>
    </row>
    <row r="88" spans="1:9" x14ac:dyDescent="0.3">
      <c r="A88" s="177" t="s">
        <v>492</v>
      </c>
      <c r="B88" s="180"/>
      <c r="C88" s="180"/>
      <c r="D88" s="180"/>
      <c r="E88" s="180"/>
      <c r="F88" s="180"/>
      <c r="G88" s="180"/>
      <c r="H88" s="180"/>
      <c r="I88" s="181"/>
    </row>
    <row r="89" spans="1:9" ht="312" customHeight="1" x14ac:dyDescent="0.3">
      <c r="A89" s="178"/>
      <c r="B89" s="148" t="s">
        <v>453</v>
      </c>
      <c r="C89" s="148" t="s">
        <v>454</v>
      </c>
      <c r="D89" s="148" t="s">
        <v>455</v>
      </c>
      <c r="E89" s="148" t="s">
        <v>456</v>
      </c>
      <c r="F89" s="148" t="s">
        <v>457</v>
      </c>
      <c r="G89" s="148" t="s">
        <v>458</v>
      </c>
      <c r="H89" s="148" t="s">
        <v>459</v>
      </c>
      <c r="I89" s="149" t="s">
        <v>460</v>
      </c>
    </row>
    <row r="90" spans="1:9" x14ac:dyDescent="0.3">
      <c r="A90" s="150" t="s">
        <v>469</v>
      </c>
      <c r="B90" s="158">
        <v>19</v>
      </c>
      <c r="C90" s="158">
        <v>37</v>
      </c>
      <c r="D90" s="158">
        <v>10</v>
      </c>
      <c r="E90" s="158">
        <v>4</v>
      </c>
      <c r="F90" s="158">
        <v>4</v>
      </c>
      <c r="G90" s="158">
        <v>2</v>
      </c>
      <c r="H90" s="158">
        <v>15</v>
      </c>
      <c r="I90" s="152">
        <f>SUM(B90:H90)</f>
        <v>91</v>
      </c>
    </row>
    <row r="91" spans="1:9" x14ac:dyDescent="0.3">
      <c r="A91" s="150" t="s">
        <v>470</v>
      </c>
      <c r="B91" s="151">
        <v>210</v>
      </c>
      <c r="C91" s="151">
        <v>428</v>
      </c>
      <c r="D91" s="151">
        <v>102</v>
      </c>
      <c r="E91" s="151">
        <v>38</v>
      </c>
      <c r="F91" s="151">
        <v>49</v>
      </c>
      <c r="G91" s="151">
        <v>51</v>
      </c>
      <c r="H91" s="151">
        <v>190</v>
      </c>
      <c r="I91" s="152">
        <f>SUM(B91:H91)</f>
        <v>1068</v>
      </c>
    </row>
    <row r="92" spans="1:9" x14ac:dyDescent="0.3">
      <c r="A92" s="153" t="s">
        <v>460</v>
      </c>
      <c r="B92" s="152">
        <v>229</v>
      </c>
      <c r="C92" s="152">
        <v>465</v>
      </c>
      <c r="D92" s="152">
        <v>112</v>
      </c>
      <c r="E92" s="152">
        <v>42</v>
      </c>
      <c r="F92" s="152">
        <v>53</v>
      </c>
      <c r="G92" s="152">
        <v>53</v>
      </c>
      <c r="H92" s="152">
        <v>205</v>
      </c>
      <c r="I92" s="152">
        <f>SUM(I90:I91)</f>
        <v>1159</v>
      </c>
    </row>
    <row r="93" spans="1:9" x14ac:dyDescent="0.3">
      <c r="A93" s="154" t="s">
        <v>462</v>
      </c>
    </row>
    <row r="94" spans="1:9" x14ac:dyDescent="0.3">
      <c r="A94" s="154" t="s">
        <v>493</v>
      </c>
    </row>
    <row r="96" spans="1:9" x14ac:dyDescent="0.3">
      <c r="A96" s="145" t="s">
        <v>494</v>
      </c>
    </row>
    <row r="97" spans="1:9" x14ac:dyDescent="0.3">
      <c r="A97" s="146" t="s">
        <v>495</v>
      </c>
    </row>
    <row r="98" spans="1:9" x14ac:dyDescent="0.3">
      <c r="A98" s="147" t="s">
        <v>300</v>
      </c>
    </row>
    <row r="99" spans="1:9" x14ac:dyDescent="0.3">
      <c r="A99" s="177" t="s">
        <v>496</v>
      </c>
      <c r="B99" s="180"/>
      <c r="C99" s="180"/>
      <c r="D99" s="180"/>
      <c r="E99" s="180"/>
      <c r="F99" s="180"/>
      <c r="G99" s="180"/>
      <c r="H99" s="180"/>
      <c r="I99" s="181"/>
    </row>
    <row r="100" spans="1:9" ht="288.75" customHeight="1" x14ac:dyDescent="0.3">
      <c r="A100" s="178"/>
      <c r="B100" s="148" t="s">
        <v>453</v>
      </c>
      <c r="C100" s="148" t="s">
        <v>454</v>
      </c>
      <c r="D100" s="148" t="s">
        <v>455</v>
      </c>
      <c r="E100" s="148" t="s">
        <v>456</v>
      </c>
      <c r="F100" s="148" t="s">
        <v>457</v>
      </c>
      <c r="G100" s="148" t="s">
        <v>458</v>
      </c>
      <c r="H100" s="148" t="s">
        <v>459</v>
      </c>
      <c r="I100" s="149" t="s">
        <v>460</v>
      </c>
    </row>
    <row r="101" spans="1:9" x14ac:dyDescent="0.3">
      <c r="A101" s="150" t="s">
        <v>469</v>
      </c>
      <c r="B101" s="158">
        <v>16</v>
      </c>
      <c r="C101" s="158">
        <v>32</v>
      </c>
      <c r="D101" s="158">
        <v>10</v>
      </c>
      <c r="E101" s="158">
        <v>4</v>
      </c>
      <c r="F101" s="158">
        <v>3</v>
      </c>
      <c r="G101" s="158">
        <v>2</v>
      </c>
      <c r="H101" s="158">
        <v>14</v>
      </c>
      <c r="I101" s="152">
        <f>SUM(B101:H101)</f>
        <v>81</v>
      </c>
    </row>
    <row r="102" spans="1:9" x14ac:dyDescent="0.3">
      <c r="A102" s="150" t="s">
        <v>470</v>
      </c>
      <c r="B102" s="151">
        <v>3</v>
      </c>
      <c r="C102" s="151">
        <v>5</v>
      </c>
      <c r="D102" s="151">
        <v>0</v>
      </c>
      <c r="E102" s="151">
        <v>0</v>
      </c>
      <c r="F102" s="151">
        <v>1</v>
      </c>
      <c r="G102" s="151">
        <v>0</v>
      </c>
      <c r="H102" s="151">
        <v>1</v>
      </c>
      <c r="I102" s="152">
        <f>SUM(B102:H102)</f>
        <v>10</v>
      </c>
    </row>
    <row r="103" spans="1:9" x14ac:dyDescent="0.3">
      <c r="A103" s="153" t="s">
        <v>460</v>
      </c>
      <c r="B103" s="152">
        <v>19</v>
      </c>
      <c r="C103" s="152">
        <v>37</v>
      </c>
      <c r="D103" s="152">
        <v>10</v>
      </c>
      <c r="E103" s="152">
        <v>4</v>
      </c>
      <c r="F103" s="152">
        <v>4</v>
      </c>
      <c r="G103" s="152">
        <v>2</v>
      </c>
      <c r="H103" s="152">
        <v>15</v>
      </c>
      <c r="I103" s="152">
        <f>SUM(I101:I102)</f>
        <v>91</v>
      </c>
    </row>
    <row r="104" spans="1:9" x14ac:dyDescent="0.3">
      <c r="A104" s="154" t="s">
        <v>497</v>
      </c>
    </row>
    <row r="105" spans="1:9" x14ac:dyDescent="0.3">
      <c r="A105" s="154" t="s">
        <v>471</v>
      </c>
    </row>
    <row r="107" spans="1:9" x14ac:dyDescent="0.3">
      <c r="A107" s="145" t="s">
        <v>498</v>
      </c>
    </row>
    <row r="108" spans="1:9" x14ac:dyDescent="0.3">
      <c r="A108" s="146" t="s">
        <v>499</v>
      </c>
    </row>
    <row r="109" spans="1:9" x14ac:dyDescent="0.3">
      <c r="A109" s="147" t="s">
        <v>300</v>
      </c>
    </row>
    <row r="110" spans="1:9" x14ac:dyDescent="0.3">
      <c r="A110" s="177" t="s">
        <v>500</v>
      </c>
      <c r="B110" s="180"/>
      <c r="C110" s="180"/>
      <c r="D110" s="180"/>
      <c r="E110" s="180"/>
      <c r="F110" s="180"/>
      <c r="G110" s="180"/>
      <c r="H110" s="180"/>
      <c r="I110" s="181"/>
    </row>
    <row r="111" spans="1:9" ht="312.75" customHeight="1" x14ac:dyDescent="0.3">
      <c r="A111" s="178"/>
      <c r="B111" s="148" t="s">
        <v>453</v>
      </c>
      <c r="C111" s="148" t="s">
        <v>454</v>
      </c>
      <c r="D111" s="148" t="s">
        <v>455</v>
      </c>
      <c r="E111" s="148" t="s">
        <v>456</v>
      </c>
      <c r="F111" s="148" t="s">
        <v>457</v>
      </c>
      <c r="G111" s="148" t="s">
        <v>458</v>
      </c>
      <c r="H111" s="148" t="s">
        <v>459</v>
      </c>
      <c r="I111" s="149" t="s">
        <v>460</v>
      </c>
    </row>
    <row r="112" spans="1:9" x14ac:dyDescent="0.3">
      <c r="A112" s="150" t="s">
        <v>469</v>
      </c>
      <c r="B112" s="151">
        <v>175</v>
      </c>
      <c r="C112" s="151">
        <v>361</v>
      </c>
      <c r="D112" s="151">
        <v>103</v>
      </c>
      <c r="E112" s="151">
        <v>38</v>
      </c>
      <c r="F112" s="151">
        <v>50</v>
      </c>
      <c r="G112" s="151">
        <v>52</v>
      </c>
      <c r="H112" s="151">
        <v>199</v>
      </c>
      <c r="I112" s="152">
        <f>SUM(B112:H112)</f>
        <v>978</v>
      </c>
    </row>
    <row r="113" spans="1:9" x14ac:dyDescent="0.3">
      <c r="A113" s="150" t="s">
        <v>470</v>
      </c>
      <c r="B113" s="151">
        <v>54</v>
      </c>
      <c r="C113" s="151">
        <v>104</v>
      </c>
      <c r="D113" s="151">
        <v>9</v>
      </c>
      <c r="E113" s="151">
        <v>4</v>
      </c>
      <c r="F113" s="151">
        <v>3</v>
      </c>
      <c r="G113" s="151">
        <v>1</v>
      </c>
      <c r="H113" s="151">
        <v>6</v>
      </c>
      <c r="I113" s="152">
        <f>SUM(B113:H113)</f>
        <v>181</v>
      </c>
    </row>
    <row r="114" spans="1:9" x14ac:dyDescent="0.3">
      <c r="A114" s="153" t="s">
        <v>460</v>
      </c>
      <c r="B114" s="152">
        <v>229</v>
      </c>
      <c r="C114" s="152">
        <v>465</v>
      </c>
      <c r="D114" s="152">
        <v>112</v>
      </c>
      <c r="E114" s="152">
        <v>42</v>
      </c>
      <c r="F114" s="152">
        <v>53</v>
      </c>
      <c r="G114" s="152">
        <v>53</v>
      </c>
      <c r="H114" s="152">
        <v>205</v>
      </c>
      <c r="I114" s="152">
        <f>SUM(I112:I113)</f>
        <v>1159</v>
      </c>
    </row>
    <row r="115" spans="1:9" x14ac:dyDescent="0.3">
      <c r="A115" s="154" t="s">
        <v>462</v>
      </c>
    </row>
    <row r="116" spans="1:9" x14ac:dyDescent="0.3">
      <c r="A116" s="154" t="s">
        <v>501</v>
      </c>
    </row>
    <row r="118" spans="1:9" x14ac:dyDescent="0.3">
      <c r="A118" s="145" t="s">
        <v>502</v>
      </c>
    </row>
    <row r="119" spans="1:9" x14ac:dyDescent="0.3">
      <c r="A119" s="146" t="s">
        <v>503</v>
      </c>
    </row>
    <row r="120" spans="1:9" x14ac:dyDescent="0.3">
      <c r="A120" s="147" t="s">
        <v>300</v>
      </c>
    </row>
    <row r="121" spans="1:9" x14ac:dyDescent="0.3">
      <c r="A121" s="177" t="s">
        <v>504</v>
      </c>
      <c r="B121" s="180"/>
      <c r="C121" s="180"/>
      <c r="D121" s="180"/>
      <c r="E121" s="180"/>
      <c r="F121" s="180"/>
      <c r="G121" s="180"/>
      <c r="H121" s="180"/>
      <c r="I121" s="181"/>
    </row>
    <row r="122" spans="1:9" ht="349.5" customHeight="1" x14ac:dyDescent="0.3">
      <c r="A122" s="178"/>
      <c r="B122" s="148" t="s">
        <v>453</v>
      </c>
      <c r="C122" s="148" t="s">
        <v>454</v>
      </c>
      <c r="D122" s="148" t="s">
        <v>455</v>
      </c>
      <c r="E122" s="148" t="s">
        <v>456</v>
      </c>
      <c r="F122" s="148" t="s">
        <v>457</v>
      </c>
      <c r="G122" s="148" t="s">
        <v>458</v>
      </c>
      <c r="H122" s="148" t="s">
        <v>459</v>
      </c>
      <c r="I122" s="149" t="s">
        <v>460</v>
      </c>
    </row>
    <row r="123" spans="1:9" x14ac:dyDescent="0.3">
      <c r="A123" s="150" t="s">
        <v>469</v>
      </c>
      <c r="B123" s="151">
        <v>183</v>
      </c>
      <c r="C123" s="151">
        <v>374</v>
      </c>
      <c r="D123" s="151">
        <v>105</v>
      </c>
      <c r="E123" s="151">
        <v>38</v>
      </c>
      <c r="F123" s="151">
        <v>49</v>
      </c>
      <c r="G123" s="151">
        <v>51</v>
      </c>
      <c r="H123" s="151">
        <v>203</v>
      </c>
      <c r="I123" s="152">
        <f>SUM(B123:H123)</f>
        <v>1003</v>
      </c>
    </row>
    <row r="124" spans="1:9" x14ac:dyDescent="0.3">
      <c r="A124" s="150" t="s">
        <v>470</v>
      </c>
      <c r="B124" s="151">
        <v>46</v>
      </c>
      <c r="C124" s="151">
        <v>91</v>
      </c>
      <c r="D124" s="151">
        <v>7</v>
      </c>
      <c r="E124" s="151">
        <v>4</v>
      </c>
      <c r="F124" s="151">
        <v>4</v>
      </c>
      <c r="G124" s="151">
        <v>2</v>
      </c>
      <c r="H124" s="151">
        <v>2</v>
      </c>
      <c r="I124" s="152">
        <f>SUM(B124:H124)</f>
        <v>156</v>
      </c>
    </row>
    <row r="125" spans="1:9" x14ac:dyDescent="0.3">
      <c r="A125" s="153" t="s">
        <v>460</v>
      </c>
      <c r="B125" s="152">
        <v>229</v>
      </c>
      <c r="C125" s="152">
        <v>465</v>
      </c>
      <c r="D125" s="152">
        <v>112</v>
      </c>
      <c r="E125" s="152">
        <v>42</v>
      </c>
      <c r="F125" s="152">
        <v>53</v>
      </c>
      <c r="G125" s="152">
        <v>53</v>
      </c>
      <c r="H125" s="152">
        <v>205</v>
      </c>
      <c r="I125" s="152">
        <f>SUM(I123:I124)</f>
        <v>1159</v>
      </c>
    </row>
    <row r="126" spans="1:9" x14ac:dyDescent="0.3">
      <c r="A126" s="154" t="s">
        <v>462</v>
      </c>
    </row>
    <row r="127" spans="1:9" x14ac:dyDescent="0.3">
      <c r="A127" s="154" t="s">
        <v>505</v>
      </c>
    </row>
    <row r="129" spans="1:9" x14ac:dyDescent="0.3">
      <c r="A129" s="145" t="s">
        <v>506</v>
      </c>
    </row>
    <row r="130" spans="1:9" x14ac:dyDescent="0.3">
      <c r="A130" s="146" t="s">
        <v>507</v>
      </c>
    </row>
    <row r="131" spans="1:9" x14ac:dyDescent="0.3">
      <c r="A131" s="147" t="s">
        <v>300</v>
      </c>
    </row>
    <row r="132" spans="1:9" x14ac:dyDescent="0.3">
      <c r="A132" s="177" t="s">
        <v>508</v>
      </c>
      <c r="B132" s="180"/>
      <c r="C132" s="180"/>
      <c r="D132" s="180"/>
      <c r="E132" s="180"/>
      <c r="F132" s="180"/>
      <c r="G132" s="180"/>
      <c r="H132" s="180"/>
      <c r="I132" s="181"/>
    </row>
    <row r="133" spans="1:9" ht="307.5" customHeight="1" x14ac:dyDescent="0.3">
      <c r="A133" s="178"/>
      <c r="B133" s="148" t="s">
        <v>453</v>
      </c>
      <c r="C133" s="148" t="s">
        <v>454</v>
      </c>
      <c r="D133" s="148" t="s">
        <v>455</v>
      </c>
      <c r="E133" s="148" t="s">
        <v>456</v>
      </c>
      <c r="F133" s="148" t="s">
        <v>457</v>
      </c>
      <c r="G133" s="148" t="s">
        <v>458</v>
      </c>
      <c r="H133" s="148" t="s">
        <v>459</v>
      </c>
      <c r="I133" s="149" t="s">
        <v>460</v>
      </c>
    </row>
    <row r="134" spans="1:9" x14ac:dyDescent="0.3">
      <c r="A134" s="150" t="s">
        <v>469</v>
      </c>
      <c r="B134" s="151">
        <v>157</v>
      </c>
      <c r="C134" s="151">
        <v>302</v>
      </c>
      <c r="D134" s="151">
        <v>86</v>
      </c>
      <c r="E134" s="151">
        <v>28</v>
      </c>
      <c r="F134" s="151">
        <v>48</v>
      </c>
      <c r="G134" s="151">
        <v>45</v>
      </c>
      <c r="H134" s="151">
        <v>201</v>
      </c>
      <c r="I134" s="152">
        <f>SUM(B134:H134)</f>
        <v>867</v>
      </c>
    </row>
    <row r="135" spans="1:9" x14ac:dyDescent="0.3">
      <c r="A135" s="150" t="s">
        <v>470</v>
      </c>
      <c r="B135" s="151">
        <v>72</v>
      </c>
      <c r="C135" s="151">
        <v>163</v>
      </c>
      <c r="D135" s="151">
        <v>26</v>
      </c>
      <c r="E135" s="151">
        <v>14</v>
      </c>
      <c r="F135" s="151">
        <v>5</v>
      </c>
      <c r="G135" s="151">
        <v>8</v>
      </c>
      <c r="H135" s="151">
        <v>4</v>
      </c>
      <c r="I135" s="152">
        <f>SUM(B135:H135)</f>
        <v>292</v>
      </c>
    </row>
    <row r="136" spans="1:9" x14ac:dyDescent="0.3">
      <c r="A136" s="153" t="s">
        <v>460</v>
      </c>
      <c r="B136" s="152">
        <v>229</v>
      </c>
      <c r="C136" s="152">
        <v>465</v>
      </c>
      <c r="D136" s="152">
        <v>112</v>
      </c>
      <c r="E136" s="152">
        <v>42</v>
      </c>
      <c r="F136" s="152">
        <v>53</v>
      </c>
      <c r="G136" s="152">
        <v>53</v>
      </c>
      <c r="H136" s="152">
        <v>205</v>
      </c>
      <c r="I136" s="152">
        <f>SUM(I134:I135)</f>
        <v>1159</v>
      </c>
    </row>
    <row r="137" spans="1:9" x14ac:dyDescent="0.3">
      <c r="A137" s="154" t="s">
        <v>462</v>
      </c>
    </row>
    <row r="138" spans="1:9" x14ac:dyDescent="0.3">
      <c r="A138" s="154" t="s">
        <v>509</v>
      </c>
    </row>
    <row r="140" spans="1:9" x14ac:dyDescent="0.3">
      <c r="A140" s="145" t="s">
        <v>510</v>
      </c>
    </row>
    <row r="141" spans="1:9" x14ac:dyDescent="0.3">
      <c r="A141" s="146" t="s">
        <v>511</v>
      </c>
    </row>
    <row r="142" spans="1:9" x14ac:dyDescent="0.3">
      <c r="A142" s="147" t="s">
        <v>300</v>
      </c>
    </row>
    <row r="143" spans="1:9" x14ac:dyDescent="0.3">
      <c r="A143" s="177" t="s">
        <v>512</v>
      </c>
      <c r="B143" s="180"/>
      <c r="C143" s="180"/>
      <c r="D143" s="180"/>
      <c r="E143" s="180"/>
      <c r="F143" s="180"/>
      <c r="G143" s="180"/>
      <c r="H143" s="180"/>
      <c r="I143" s="181"/>
    </row>
    <row r="144" spans="1:9" ht="326.25" customHeight="1" x14ac:dyDescent="0.3">
      <c r="A144" s="178"/>
      <c r="B144" s="148" t="s">
        <v>453</v>
      </c>
      <c r="C144" s="148" t="s">
        <v>454</v>
      </c>
      <c r="D144" s="148" t="s">
        <v>455</v>
      </c>
      <c r="E144" s="148" t="s">
        <v>456</v>
      </c>
      <c r="F144" s="148" t="s">
        <v>457</v>
      </c>
      <c r="G144" s="148" t="s">
        <v>458</v>
      </c>
      <c r="H144" s="148" t="s">
        <v>459</v>
      </c>
      <c r="I144" s="149" t="s">
        <v>460</v>
      </c>
    </row>
    <row r="145" spans="1:9" x14ac:dyDescent="0.3">
      <c r="A145" s="150" t="s">
        <v>469</v>
      </c>
      <c r="B145" s="151">
        <v>141</v>
      </c>
      <c r="C145" s="151">
        <v>272</v>
      </c>
      <c r="D145" s="151">
        <v>81</v>
      </c>
      <c r="E145" s="151">
        <v>27</v>
      </c>
      <c r="F145" s="151">
        <v>48</v>
      </c>
      <c r="G145" s="151">
        <v>42</v>
      </c>
      <c r="H145" s="151">
        <v>200</v>
      </c>
      <c r="I145" s="152">
        <f>SUM(B145:H145)</f>
        <v>811</v>
      </c>
    </row>
    <row r="146" spans="1:9" x14ac:dyDescent="0.3">
      <c r="A146" s="150" t="s">
        <v>470</v>
      </c>
      <c r="B146" s="151">
        <v>16</v>
      </c>
      <c r="C146" s="151">
        <v>30</v>
      </c>
      <c r="D146" s="151">
        <v>5</v>
      </c>
      <c r="E146" s="151">
        <v>1</v>
      </c>
      <c r="F146" s="151">
        <v>0</v>
      </c>
      <c r="G146" s="151">
        <v>3</v>
      </c>
      <c r="H146" s="151">
        <v>1</v>
      </c>
      <c r="I146" s="152">
        <f>SUM(B146:H146)</f>
        <v>56</v>
      </c>
    </row>
    <row r="147" spans="1:9" x14ac:dyDescent="0.3">
      <c r="A147" s="153" t="s">
        <v>460</v>
      </c>
      <c r="B147" s="152">
        <v>157</v>
      </c>
      <c r="C147" s="152">
        <v>302</v>
      </c>
      <c r="D147" s="152">
        <v>86</v>
      </c>
      <c r="E147" s="152">
        <v>28</v>
      </c>
      <c r="F147" s="152">
        <v>48</v>
      </c>
      <c r="G147" s="152">
        <v>45</v>
      </c>
      <c r="H147" s="152">
        <v>201</v>
      </c>
      <c r="I147" s="152">
        <f>SUM(I145:I146)</f>
        <v>867</v>
      </c>
    </row>
    <row r="148" spans="1:9" x14ac:dyDescent="0.3">
      <c r="A148" s="154" t="s">
        <v>513</v>
      </c>
    </row>
    <row r="149" spans="1:9" x14ac:dyDescent="0.3">
      <c r="A149" s="154" t="s">
        <v>514</v>
      </c>
    </row>
    <row r="151" spans="1:9" x14ac:dyDescent="0.3">
      <c r="A151" s="145" t="s">
        <v>515</v>
      </c>
    </row>
    <row r="152" spans="1:9" x14ac:dyDescent="0.3">
      <c r="A152" s="146" t="s">
        <v>516</v>
      </c>
    </row>
    <row r="153" spans="1:9" x14ac:dyDescent="0.3">
      <c r="A153" s="147" t="s">
        <v>300</v>
      </c>
    </row>
    <row r="154" spans="1:9" x14ac:dyDescent="0.3">
      <c r="A154" s="177" t="s">
        <v>517</v>
      </c>
      <c r="B154" s="180"/>
      <c r="C154" s="180"/>
      <c r="D154" s="180"/>
      <c r="E154" s="180"/>
      <c r="F154" s="180"/>
      <c r="G154" s="180"/>
      <c r="H154" s="180"/>
      <c r="I154" s="181"/>
    </row>
    <row r="155" spans="1:9" ht="323.25" customHeight="1" x14ac:dyDescent="0.3">
      <c r="A155" s="178"/>
      <c r="B155" s="148" t="s">
        <v>453</v>
      </c>
      <c r="C155" s="148" t="s">
        <v>454</v>
      </c>
      <c r="D155" s="148" t="s">
        <v>455</v>
      </c>
      <c r="E155" s="148" t="s">
        <v>456</v>
      </c>
      <c r="F155" s="148" t="s">
        <v>457</v>
      </c>
      <c r="G155" s="148" t="s">
        <v>458</v>
      </c>
      <c r="H155" s="148" t="s">
        <v>459</v>
      </c>
      <c r="I155" s="149" t="s">
        <v>460</v>
      </c>
    </row>
    <row r="156" spans="1:9" x14ac:dyDescent="0.3">
      <c r="A156" s="150" t="s">
        <v>469</v>
      </c>
      <c r="B156" s="151">
        <v>183</v>
      </c>
      <c r="C156" s="151">
        <v>366</v>
      </c>
      <c r="D156" s="151">
        <v>105</v>
      </c>
      <c r="E156" s="151">
        <v>40</v>
      </c>
      <c r="F156" s="151">
        <v>50</v>
      </c>
      <c r="G156" s="151">
        <v>49</v>
      </c>
      <c r="H156" s="151">
        <v>201</v>
      </c>
      <c r="I156" s="152">
        <f>SUM(B156:H156)</f>
        <v>994</v>
      </c>
    </row>
    <row r="157" spans="1:9" x14ac:dyDescent="0.3">
      <c r="A157" s="150" t="s">
        <v>470</v>
      </c>
      <c r="B157" s="151">
        <v>46</v>
      </c>
      <c r="C157" s="151">
        <v>99</v>
      </c>
      <c r="D157" s="151">
        <v>7</v>
      </c>
      <c r="E157" s="151">
        <v>2</v>
      </c>
      <c r="F157" s="151">
        <v>3</v>
      </c>
      <c r="G157" s="151">
        <v>4</v>
      </c>
      <c r="H157" s="151">
        <v>4</v>
      </c>
      <c r="I157" s="152">
        <f>SUM(B157:H157)</f>
        <v>165</v>
      </c>
    </row>
    <row r="158" spans="1:9" x14ac:dyDescent="0.3">
      <c r="A158" s="153" t="s">
        <v>460</v>
      </c>
      <c r="B158" s="152">
        <v>229</v>
      </c>
      <c r="C158" s="152">
        <v>465</v>
      </c>
      <c r="D158" s="152">
        <v>112</v>
      </c>
      <c r="E158" s="152">
        <v>42</v>
      </c>
      <c r="F158" s="152">
        <v>53</v>
      </c>
      <c r="G158" s="152">
        <v>53</v>
      </c>
      <c r="H158" s="152">
        <v>205</v>
      </c>
      <c r="I158" s="152">
        <f>SUM(I156:I157)</f>
        <v>1159</v>
      </c>
    </row>
    <row r="159" spans="1:9" x14ac:dyDescent="0.3">
      <c r="A159" s="154" t="s">
        <v>462</v>
      </c>
    </row>
    <row r="160" spans="1:9" x14ac:dyDescent="0.3">
      <c r="A160" s="154" t="s">
        <v>518</v>
      </c>
    </row>
    <row r="162" spans="1:9" x14ac:dyDescent="0.3">
      <c r="A162" s="145" t="s">
        <v>519</v>
      </c>
    </row>
    <row r="163" spans="1:9" x14ac:dyDescent="0.3">
      <c r="A163" s="146" t="s">
        <v>520</v>
      </c>
    </row>
    <row r="164" spans="1:9" x14ac:dyDescent="0.3">
      <c r="A164" s="147" t="s">
        <v>300</v>
      </c>
    </row>
    <row r="165" spans="1:9" x14ac:dyDescent="0.3">
      <c r="A165" s="177" t="s">
        <v>521</v>
      </c>
      <c r="B165" s="180"/>
      <c r="C165" s="180"/>
      <c r="D165" s="180"/>
      <c r="E165" s="180"/>
      <c r="F165" s="180"/>
      <c r="G165" s="180"/>
      <c r="H165" s="180"/>
      <c r="I165" s="181"/>
    </row>
    <row r="166" spans="1:9" ht="315" customHeight="1" x14ac:dyDescent="0.3">
      <c r="A166" s="178"/>
      <c r="B166" s="148" t="s">
        <v>453</v>
      </c>
      <c r="C166" s="148" t="s">
        <v>454</v>
      </c>
      <c r="D166" s="148" t="s">
        <v>455</v>
      </c>
      <c r="E166" s="148" t="s">
        <v>456</v>
      </c>
      <c r="F166" s="148" t="s">
        <v>457</v>
      </c>
      <c r="G166" s="148" t="s">
        <v>458</v>
      </c>
      <c r="H166" s="148" t="s">
        <v>459</v>
      </c>
      <c r="I166" s="149" t="s">
        <v>460</v>
      </c>
    </row>
    <row r="167" spans="1:9" x14ac:dyDescent="0.3">
      <c r="A167" s="150" t="s">
        <v>469</v>
      </c>
      <c r="B167" s="151">
        <v>185</v>
      </c>
      <c r="C167" s="151">
        <v>366</v>
      </c>
      <c r="D167" s="151">
        <v>104</v>
      </c>
      <c r="E167" s="151">
        <v>38</v>
      </c>
      <c r="F167" s="151">
        <v>50</v>
      </c>
      <c r="G167" s="151">
        <v>46</v>
      </c>
      <c r="H167" s="151">
        <v>203</v>
      </c>
      <c r="I167" s="152">
        <f>SUM(B167:H167)</f>
        <v>992</v>
      </c>
    </row>
    <row r="168" spans="1:9" x14ac:dyDescent="0.3">
      <c r="A168" s="150" t="s">
        <v>470</v>
      </c>
      <c r="B168" s="151">
        <v>44</v>
      </c>
      <c r="C168" s="151">
        <v>99</v>
      </c>
      <c r="D168" s="151">
        <v>8</v>
      </c>
      <c r="E168" s="151">
        <v>4</v>
      </c>
      <c r="F168" s="151">
        <v>3</v>
      </c>
      <c r="G168" s="151">
        <v>7</v>
      </c>
      <c r="H168" s="151">
        <v>2</v>
      </c>
      <c r="I168" s="152">
        <f>SUM(B168:H168)</f>
        <v>167</v>
      </c>
    </row>
    <row r="169" spans="1:9" x14ac:dyDescent="0.3">
      <c r="A169" s="153" t="s">
        <v>460</v>
      </c>
      <c r="B169" s="152">
        <v>229</v>
      </c>
      <c r="C169" s="152">
        <v>465</v>
      </c>
      <c r="D169" s="152">
        <v>112</v>
      </c>
      <c r="E169" s="152">
        <v>42</v>
      </c>
      <c r="F169" s="152">
        <v>53</v>
      </c>
      <c r="G169" s="152">
        <v>53</v>
      </c>
      <c r="H169" s="152">
        <v>205</v>
      </c>
      <c r="I169" s="152">
        <f>SUM(I167:I168)</f>
        <v>1159</v>
      </c>
    </row>
    <row r="170" spans="1:9" x14ac:dyDescent="0.3">
      <c r="A170" s="154" t="s">
        <v>462</v>
      </c>
    </row>
    <row r="171" spans="1:9" x14ac:dyDescent="0.3">
      <c r="A171" s="154" t="s">
        <v>522</v>
      </c>
    </row>
    <row r="173" spans="1:9" x14ac:dyDescent="0.3">
      <c r="A173" s="145" t="s">
        <v>523</v>
      </c>
    </row>
    <row r="174" spans="1:9" x14ac:dyDescent="0.3">
      <c r="A174" s="146" t="s">
        <v>524</v>
      </c>
    </row>
    <row r="175" spans="1:9" x14ac:dyDescent="0.3">
      <c r="A175" s="147" t="s">
        <v>300</v>
      </c>
    </row>
    <row r="176" spans="1:9" x14ac:dyDescent="0.3">
      <c r="A176" s="177" t="s">
        <v>525</v>
      </c>
      <c r="B176" s="180"/>
      <c r="C176" s="180"/>
      <c r="D176" s="180"/>
      <c r="E176" s="180"/>
      <c r="F176" s="180"/>
      <c r="G176" s="180"/>
      <c r="H176" s="180"/>
      <c r="I176" s="181"/>
    </row>
    <row r="177" spans="1:9" ht="337.5" customHeight="1" x14ac:dyDescent="0.3">
      <c r="A177" s="178"/>
      <c r="B177" s="148" t="s">
        <v>453</v>
      </c>
      <c r="C177" s="148" t="s">
        <v>454</v>
      </c>
      <c r="D177" s="148" t="s">
        <v>455</v>
      </c>
      <c r="E177" s="148" t="s">
        <v>456</v>
      </c>
      <c r="F177" s="148" t="s">
        <v>457</v>
      </c>
      <c r="G177" s="148" t="s">
        <v>458</v>
      </c>
      <c r="H177" s="148" t="s">
        <v>459</v>
      </c>
      <c r="I177" s="149" t="s">
        <v>460</v>
      </c>
    </row>
    <row r="178" spans="1:9" x14ac:dyDescent="0.3">
      <c r="A178" s="150" t="s">
        <v>469</v>
      </c>
      <c r="B178" s="151">
        <v>188</v>
      </c>
      <c r="C178" s="151">
        <v>380</v>
      </c>
      <c r="D178" s="151">
        <v>108</v>
      </c>
      <c r="E178" s="151">
        <v>38</v>
      </c>
      <c r="F178" s="151">
        <v>50</v>
      </c>
      <c r="G178" s="151">
        <v>49</v>
      </c>
      <c r="H178" s="151">
        <v>204</v>
      </c>
      <c r="I178" s="152">
        <f>SUM(B178:H178)</f>
        <v>1017</v>
      </c>
    </row>
    <row r="179" spans="1:9" x14ac:dyDescent="0.3">
      <c r="A179" s="150" t="s">
        <v>470</v>
      </c>
      <c r="B179" s="151">
        <v>41</v>
      </c>
      <c r="C179" s="151">
        <v>85</v>
      </c>
      <c r="D179" s="151">
        <v>4</v>
      </c>
      <c r="E179" s="151">
        <v>4</v>
      </c>
      <c r="F179" s="151">
        <v>3</v>
      </c>
      <c r="G179" s="151">
        <v>4</v>
      </c>
      <c r="H179" s="151">
        <v>1</v>
      </c>
      <c r="I179" s="152">
        <f>SUM(B179:H179)</f>
        <v>142</v>
      </c>
    </row>
    <row r="180" spans="1:9" x14ac:dyDescent="0.3">
      <c r="A180" s="153" t="s">
        <v>460</v>
      </c>
      <c r="B180" s="152">
        <v>229</v>
      </c>
      <c r="C180" s="152">
        <v>465</v>
      </c>
      <c r="D180" s="152">
        <v>112</v>
      </c>
      <c r="E180" s="152">
        <v>42</v>
      </c>
      <c r="F180" s="152">
        <v>53</v>
      </c>
      <c r="G180" s="152">
        <v>53</v>
      </c>
      <c r="H180" s="152">
        <v>205</v>
      </c>
      <c r="I180" s="152">
        <f>SUM(I178:I179)</f>
        <v>1159</v>
      </c>
    </row>
    <row r="181" spans="1:9" x14ac:dyDescent="0.3">
      <c r="A181" s="154" t="s">
        <v>462</v>
      </c>
    </row>
    <row r="182" spans="1:9" x14ac:dyDescent="0.3">
      <c r="A182" s="154" t="s">
        <v>526</v>
      </c>
    </row>
    <row r="184" spans="1:9" x14ac:dyDescent="0.3">
      <c r="A184" s="145" t="s">
        <v>527</v>
      </c>
    </row>
    <row r="185" spans="1:9" x14ac:dyDescent="0.3">
      <c r="A185" s="146" t="s">
        <v>528</v>
      </c>
    </row>
    <row r="186" spans="1:9" x14ac:dyDescent="0.3">
      <c r="A186" s="147" t="s">
        <v>300</v>
      </c>
    </row>
    <row r="187" spans="1:9" x14ac:dyDescent="0.3">
      <c r="A187" s="177" t="s">
        <v>529</v>
      </c>
      <c r="B187" s="180"/>
      <c r="C187" s="180"/>
      <c r="D187" s="180"/>
      <c r="E187" s="180"/>
      <c r="F187" s="180"/>
      <c r="G187" s="180"/>
      <c r="H187" s="180"/>
      <c r="I187" s="181"/>
    </row>
    <row r="188" spans="1:9" ht="339.75" customHeight="1" x14ac:dyDescent="0.3">
      <c r="A188" s="178"/>
      <c r="B188" s="148" t="s">
        <v>453</v>
      </c>
      <c r="C188" s="148" t="s">
        <v>454</v>
      </c>
      <c r="D188" s="148" t="s">
        <v>455</v>
      </c>
      <c r="E188" s="148" t="s">
        <v>456</v>
      </c>
      <c r="F188" s="148" t="s">
        <v>457</v>
      </c>
      <c r="G188" s="148" t="s">
        <v>458</v>
      </c>
      <c r="H188" s="148" t="s">
        <v>459</v>
      </c>
      <c r="I188" s="149" t="s">
        <v>460</v>
      </c>
    </row>
    <row r="189" spans="1:9" x14ac:dyDescent="0.3">
      <c r="A189" s="150" t="s">
        <v>530</v>
      </c>
      <c r="B189" s="151">
        <v>25</v>
      </c>
      <c r="C189" s="151">
        <v>44</v>
      </c>
      <c r="D189" s="151">
        <v>4</v>
      </c>
      <c r="E189" s="151">
        <v>10</v>
      </c>
      <c r="F189" s="151">
        <v>13</v>
      </c>
      <c r="G189" s="151">
        <v>9</v>
      </c>
      <c r="H189" s="151">
        <v>44</v>
      </c>
      <c r="I189" s="152">
        <f>SUM(B189:H189)</f>
        <v>149</v>
      </c>
    </row>
    <row r="190" spans="1:9" x14ac:dyDescent="0.3">
      <c r="A190" s="150" t="s">
        <v>531</v>
      </c>
      <c r="B190" s="151">
        <v>204</v>
      </c>
      <c r="C190" s="151">
        <v>421</v>
      </c>
      <c r="D190" s="151">
        <v>108</v>
      </c>
      <c r="E190" s="151">
        <v>32</v>
      </c>
      <c r="F190" s="151">
        <v>40</v>
      </c>
      <c r="G190" s="151">
        <v>44</v>
      </c>
      <c r="H190" s="151">
        <v>161</v>
      </c>
      <c r="I190" s="152">
        <f>SUM(B190:H190)</f>
        <v>1010</v>
      </c>
    </row>
    <row r="191" spans="1:9" x14ac:dyDescent="0.3">
      <c r="A191" s="153" t="s">
        <v>460</v>
      </c>
      <c r="B191" s="152">
        <v>229</v>
      </c>
      <c r="C191" s="152">
        <v>465</v>
      </c>
      <c r="D191" s="152">
        <v>112</v>
      </c>
      <c r="E191" s="152">
        <v>42</v>
      </c>
      <c r="F191" s="152">
        <v>53</v>
      </c>
      <c r="G191" s="152">
        <v>53</v>
      </c>
      <c r="H191" s="152">
        <v>205</v>
      </c>
      <c r="I191" s="152">
        <f>SUM(I189:I190)</f>
        <v>1159</v>
      </c>
    </row>
    <row r="192" spans="1:9" x14ac:dyDescent="0.3">
      <c r="A192" s="154" t="s">
        <v>462</v>
      </c>
    </row>
    <row r="193" spans="1:9" x14ac:dyDescent="0.3">
      <c r="A193" s="154" t="s">
        <v>532</v>
      </c>
    </row>
    <row r="195" spans="1:9" x14ac:dyDescent="0.3">
      <c r="A195" s="145" t="s">
        <v>533</v>
      </c>
    </row>
    <row r="196" spans="1:9" x14ac:dyDescent="0.3">
      <c r="A196" s="146" t="s">
        <v>534</v>
      </c>
    </row>
    <row r="197" spans="1:9" x14ac:dyDescent="0.3">
      <c r="A197" s="147" t="s">
        <v>300</v>
      </c>
    </row>
    <row r="198" spans="1:9" x14ac:dyDescent="0.3">
      <c r="A198" s="177" t="s">
        <v>535</v>
      </c>
      <c r="B198" s="180"/>
      <c r="C198" s="180"/>
      <c r="D198" s="180"/>
      <c r="E198" s="180"/>
      <c r="F198" s="180"/>
      <c r="G198" s="180"/>
      <c r="H198" s="180"/>
      <c r="I198" s="181"/>
    </row>
    <row r="199" spans="1:9" ht="295.5" customHeight="1" x14ac:dyDescent="0.3">
      <c r="A199" s="178"/>
      <c r="B199" s="148" t="s">
        <v>453</v>
      </c>
      <c r="C199" s="148" t="s">
        <v>454</v>
      </c>
      <c r="D199" s="148" t="s">
        <v>455</v>
      </c>
      <c r="E199" s="148" t="s">
        <v>456</v>
      </c>
      <c r="F199" s="148" t="s">
        <v>457</v>
      </c>
      <c r="G199" s="148" t="s">
        <v>458</v>
      </c>
      <c r="H199" s="148" t="s">
        <v>459</v>
      </c>
      <c r="I199" s="149" t="s">
        <v>460</v>
      </c>
    </row>
    <row r="200" spans="1:9" x14ac:dyDescent="0.3">
      <c r="A200" s="150" t="s">
        <v>536</v>
      </c>
      <c r="B200" s="151">
        <v>0</v>
      </c>
      <c r="C200" s="151">
        <v>0</v>
      </c>
      <c r="D200" s="151">
        <v>0</v>
      </c>
      <c r="E200" s="151">
        <v>0</v>
      </c>
      <c r="F200" s="151">
        <v>0</v>
      </c>
      <c r="G200" s="151">
        <v>0</v>
      </c>
      <c r="H200" s="151">
        <v>0</v>
      </c>
      <c r="I200" s="152">
        <f>SUM(B200:H200)</f>
        <v>0</v>
      </c>
    </row>
    <row r="201" spans="1:9" x14ac:dyDescent="0.3">
      <c r="A201" s="150" t="s">
        <v>537</v>
      </c>
      <c r="B201" s="151">
        <v>5</v>
      </c>
      <c r="C201" s="151">
        <v>9</v>
      </c>
      <c r="D201" s="151">
        <v>1</v>
      </c>
      <c r="E201" s="151">
        <v>0</v>
      </c>
      <c r="F201" s="151">
        <v>0</v>
      </c>
      <c r="G201" s="151">
        <v>0</v>
      </c>
      <c r="H201" s="151">
        <v>13</v>
      </c>
      <c r="I201" s="152">
        <f>SUM(B201:H201)</f>
        <v>28</v>
      </c>
    </row>
    <row r="202" spans="1:9" x14ac:dyDescent="0.3">
      <c r="A202" s="150" t="s">
        <v>538</v>
      </c>
      <c r="B202" s="151">
        <v>68</v>
      </c>
      <c r="C202" s="151">
        <v>163</v>
      </c>
      <c r="D202" s="151">
        <v>32</v>
      </c>
      <c r="E202" s="151">
        <v>20</v>
      </c>
      <c r="F202" s="151">
        <v>20</v>
      </c>
      <c r="G202" s="151">
        <v>27</v>
      </c>
      <c r="H202" s="151">
        <v>96</v>
      </c>
      <c r="I202" s="152">
        <f>SUM(B202:H202)</f>
        <v>426</v>
      </c>
    </row>
    <row r="203" spans="1:9" x14ac:dyDescent="0.3">
      <c r="A203" s="150" t="s">
        <v>539</v>
      </c>
      <c r="B203" s="151">
        <v>149</v>
      </c>
      <c r="C203" s="151">
        <v>281</v>
      </c>
      <c r="D203" s="151">
        <v>71</v>
      </c>
      <c r="E203" s="151">
        <v>21</v>
      </c>
      <c r="F203" s="151">
        <v>33</v>
      </c>
      <c r="G203" s="151">
        <v>26</v>
      </c>
      <c r="H203" s="151">
        <v>93</v>
      </c>
      <c r="I203" s="152">
        <f>SUM(B203:H203)</f>
        <v>674</v>
      </c>
    </row>
    <row r="204" spans="1:9" x14ac:dyDescent="0.3">
      <c r="A204" s="150" t="s">
        <v>540</v>
      </c>
      <c r="B204" s="151">
        <v>7</v>
      </c>
      <c r="C204" s="151">
        <v>12</v>
      </c>
      <c r="D204" s="151">
        <v>8</v>
      </c>
      <c r="E204" s="151">
        <v>1</v>
      </c>
      <c r="F204" s="151">
        <v>0</v>
      </c>
      <c r="G204" s="151">
        <v>0</v>
      </c>
      <c r="H204" s="151">
        <v>3</v>
      </c>
      <c r="I204" s="152">
        <f>SUM(B204:H204)</f>
        <v>31</v>
      </c>
    </row>
    <row r="205" spans="1:9" x14ac:dyDescent="0.3">
      <c r="A205" s="153" t="s">
        <v>460</v>
      </c>
      <c r="B205" s="152">
        <v>229</v>
      </c>
      <c r="C205" s="152">
        <v>465</v>
      </c>
      <c r="D205" s="152">
        <v>112</v>
      </c>
      <c r="E205" s="152">
        <v>42</v>
      </c>
      <c r="F205" s="152">
        <v>53</v>
      </c>
      <c r="G205" s="152">
        <v>53</v>
      </c>
      <c r="H205" s="152">
        <v>205</v>
      </c>
      <c r="I205" s="152">
        <f>SUM(I200:I204)</f>
        <v>1159</v>
      </c>
    </row>
    <row r="206" spans="1:9" x14ac:dyDescent="0.3">
      <c r="A206" s="154" t="s">
        <v>462</v>
      </c>
    </row>
    <row r="207" spans="1:9" x14ac:dyDescent="0.3">
      <c r="A207" s="154" t="s">
        <v>541</v>
      </c>
    </row>
    <row r="209" spans="1:1" x14ac:dyDescent="0.3">
      <c r="A209" s="146" t="s">
        <v>542</v>
      </c>
    </row>
  </sheetData>
  <mergeCells count="36">
    <mergeCell ref="A176:A177"/>
    <mergeCell ref="B176:I176"/>
    <mergeCell ref="A187:A188"/>
    <mergeCell ref="B187:I187"/>
    <mergeCell ref="A198:A199"/>
    <mergeCell ref="B198:I198"/>
    <mergeCell ref="A143:A144"/>
    <mergeCell ref="B143:I143"/>
    <mergeCell ref="A154:A155"/>
    <mergeCell ref="B154:I154"/>
    <mergeCell ref="A165:A166"/>
    <mergeCell ref="B165:I165"/>
    <mergeCell ref="A110:A111"/>
    <mergeCell ref="B110:I110"/>
    <mergeCell ref="A121:A122"/>
    <mergeCell ref="B121:I121"/>
    <mergeCell ref="A132:A133"/>
    <mergeCell ref="B132:I132"/>
    <mergeCell ref="A77:A78"/>
    <mergeCell ref="B77:I77"/>
    <mergeCell ref="A88:A89"/>
    <mergeCell ref="B88:I88"/>
    <mergeCell ref="A99:A100"/>
    <mergeCell ref="B99:I99"/>
    <mergeCell ref="A44:A45"/>
    <mergeCell ref="B44:I44"/>
    <mergeCell ref="A55:A56"/>
    <mergeCell ref="B55:I55"/>
    <mergeCell ref="A66:A67"/>
    <mergeCell ref="B66:I66"/>
    <mergeCell ref="A7:A8"/>
    <mergeCell ref="B7:I7"/>
    <mergeCell ref="A17:A18"/>
    <mergeCell ref="B17:I17"/>
    <mergeCell ref="A33:A34"/>
    <mergeCell ref="B33:I33"/>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209"/>
  <sheetViews>
    <sheetView workbookViewId="0"/>
  </sheetViews>
  <sheetFormatPr defaultRowHeight="14.4" x14ac:dyDescent="0.3"/>
  <cols>
    <col min="1" max="1" width="44.88671875" style="21" customWidth="1"/>
  </cols>
  <sheetData>
    <row r="1" spans="1:159" ht="21.6" x14ac:dyDescent="0.3">
      <c r="A1" s="144" t="s">
        <v>296</v>
      </c>
    </row>
    <row r="3" spans="1:159" ht="21.6" x14ac:dyDescent="0.3">
      <c r="A3" s="144" t="s">
        <v>297</v>
      </c>
    </row>
    <row r="4" spans="1:159" x14ac:dyDescent="0.3">
      <c r="A4" s="145" t="s">
        <v>298</v>
      </c>
    </row>
    <row r="5" spans="1:159" x14ac:dyDescent="0.3">
      <c r="A5" s="146" t="s">
        <v>299</v>
      </c>
    </row>
    <row r="6" spans="1:159" x14ac:dyDescent="0.3">
      <c r="A6" s="147" t="s">
        <v>300</v>
      </c>
    </row>
    <row r="7" spans="1:159" x14ac:dyDescent="0.3">
      <c r="A7" s="177" t="s">
        <v>301</v>
      </c>
      <c r="B7" s="179" t="s">
        <v>302</v>
      </c>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c r="EL7" s="180"/>
      <c r="EM7" s="180"/>
      <c r="EN7" s="180"/>
      <c r="EO7" s="180"/>
      <c r="EP7" s="180"/>
      <c r="EQ7" s="180"/>
      <c r="ER7" s="180"/>
      <c r="ES7" s="180"/>
      <c r="ET7" s="180"/>
      <c r="EU7" s="180"/>
      <c r="EV7" s="180"/>
      <c r="EW7" s="180"/>
      <c r="EX7" s="180"/>
      <c r="EY7" s="180"/>
      <c r="EZ7" s="180"/>
      <c r="FA7" s="180"/>
      <c r="FB7" s="180"/>
      <c r="FC7" s="181"/>
    </row>
    <row r="8" spans="1:159" ht="348.75" customHeight="1" x14ac:dyDescent="0.3">
      <c r="A8" s="178"/>
      <c r="B8" s="148" t="s">
        <v>303</v>
      </c>
      <c r="C8" s="148" t="s">
        <v>304</v>
      </c>
      <c r="D8" s="148" t="s">
        <v>305</v>
      </c>
      <c r="E8" s="148" t="s">
        <v>306</v>
      </c>
      <c r="F8" s="148" t="s">
        <v>307</v>
      </c>
      <c r="G8" s="148" t="s">
        <v>308</v>
      </c>
      <c r="H8" s="148" t="s">
        <v>309</v>
      </c>
      <c r="I8" s="148" t="s">
        <v>310</v>
      </c>
      <c r="J8" s="148" t="s">
        <v>311</v>
      </c>
      <c r="K8" s="148" t="s">
        <v>312</v>
      </c>
      <c r="L8" s="148" t="s">
        <v>313</v>
      </c>
      <c r="M8" s="148" t="s">
        <v>314</v>
      </c>
      <c r="N8" s="148" t="s">
        <v>315</v>
      </c>
      <c r="O8" s="148" t="s">
        <v>316</v>
      </c>
      <c r="P8" s="148" t="s">
        <v>317</v>
      </c>
      <c r="Q8" s="148" t="s">
        <v>318</v>
      </c>
      <c r="R8" s="148" t="s">
        <v>319</v>
      </c>
      <c r="S8" s="148" t="s">
        <v>320</v>
      </c>
      <c r="T8" s="148" t="s">
        <v>321</v>
      </c>
      <c r="U8" s="148" t="s">
        <v>322</v>
      </c>
      <c r="V8" s="148" t="s">
        <v>323</v>
      </c>
      <c r="W8" s="148" t="s">
        <v>324</v>
      </c>
      <c r="X8" s="148" t="s">
        <v>325</v>
      </c>
      <c r="Y8" s="148" t="s">
        <v>326</v>
      </c>
      <c r="Z8" s="148" t="s">
        <v>327</v>
      </c>
      <c r="AA8" s="148" t="s">
        <v>328</v>
      </c>
      <c r="AB8" s="148" t="s">
        <v>329</v>
      </c>
      <c r="AC8" s="148" t="s">
        <v>330</v>
      </c>
      <c r="AD8" s="148" t="s">
        <v>331</v>
      </c>
      <c r="AE8" s="148" t="s">
        <v>332</v>
      </c>
      <c r="AF8" s="148" t="s">
        <v>333</v>
      </c>
      <c r="AG8" s="148" t="s">
        <v>334</v>
      </c>
      <c r="AH8" s="148" t="s">
        <v>335</v>
      </c>
      <c r="AI8" s="148" t="s">
        <v>336</v>
      </c>
      <c r="AJ8" s="148" t="s">
        <v>337</v>
      </c>
      <c r="AK8" s="148" t="s">
        <v>338</v>
      </c>
      <c r="AL8" s="148" t="s">
        <v>339</v>
      </c>
      <c r="AM8" s="148" t="s">
        <v>340</v>
      </c>
      <c r="AN8" s="148" t="s">
        <v>341</v>
      </c>
      <c r="AO8" s="148" t="s">
        <v>342</v>
      </c>
      <c r="AP8" s="148" t="s">
        <v>343</v>
      </c>
      <c r="AQ8" s="148" t="s">
        <v>344</v>
      </c>
      <c r="AR8" s="148" t="s">
        <v>345</v>
      </c>
      <c r="AS8" s="148" t="s">
        <v>346</v>
      </c>
      <c r="AT8" s="148" t="s">
        <v>347</v>
      </c>
      <c r="AU8" s="148" t="s">
        <v>348</v>
      </c>
      <c r="AV8" s="148" t="s">
        <v>349</v>
      </c>
      <c r="AW8" s="148" t="s">
        <v>350</v>
      </c>
      <c r="AX8" s="148" t="s">
        <v>351</v>
      </c>
      <c r="AY8" s="148" t="s">
        <v>352</v>
      </c>
      <c r="AZ8" s="148" t="s">
        <v>353</v>
      </c>
      <c r="BA8" s="148" t="s">
        <v>354</v>
      </c>
      <c r="BB8" s="148" t="s">
        <v>355</v>
      </c>
      <c r="BC8" s="148" t="s">
        <v>356</v>
      </c>
      <c r="BD8" s="148" t="s">
        <v>357</v>
      </c>
      <c r="BE8" s="148" t="s">
        <v>358</v>
      </c>
      <c r="BF8" s="148" t="s">
        <v>359</v>
      </c>
      <c r="BG8" s="148" t="s">
        <v>360</v>
      </c>
      <c r="BH8" s="148" t="s">
        <v>361</v>
      </c>
      <c r="BI8" s="148" t="s">
        <v>362</v>
      </c>
      <c r="BJ8" s="148" t="s">
        <v>363</v>
      </c>
      <c r="BK8" s="148" t="s">
        <v>364</v>
      </c>
      <c r="BL8" s="148" t="s">
        <v>365</v>
      </c>
      <c r="BM8" s="148" t="s">
        <v>366</v>
      </c>
      <c r="BN8" s="148" t="s">
        <v>367</v>
      </c>
      <c r="BO8" s="148" t="s">
        <v>368</v>
      </c>
      <c r="BP8" s="148" t="s">
        <v>369</v>
      </c>
      <c r="BQ8" s="148" t="s">
        <v>370</v>
      </c>
      <c r="BR8" s="148" t="s">
        <v>371</v>
      </c>
      <c r="BS8" s="148" t="s">
        <v>372</v>
      </c>
      <c r="BT8" s="148" t="s">
        <v>373</v>
      </c>
      <c r="BU8" s="148" t="s">
        <v>374</v>
      </c>
      <c r="BV8" s="148" t="s">
        <v>375</v>
      </c>
      <c r="BW8" s="148" t="s">
        <v>376</v>
      </c>
      <c r="BX8" s="148" t="s">
        <v>377</v>
      </c>
      <c r="BY8" s="148" t="s">
        <v>378</v>
      </c>
      <c r="BZ8" s="148" t="s">
        <v>379</v>
      </c>
      <c r="CA8" s="148" t="s">
        <v>380</v>
      </c>
      <c r="CB8" s="148" t="s">
        <v>381</v>
      </c>
      <c r="CC8" s="148" t="s">
        <v>382</v>
      </c>
      <c r="CD8" s="148" t="s">
        <v>383</v>
      </c>
      <c r="CE8" s="148" t="s">
        <v>384</v>
      </c>
      <c r="CF8" s="148" t="s">
        <v>385</v>
      </c>
      <c r="CG8" s="148" t="s">
        <v>386</v>
      </c>
      <c r="CH8" s="148" t="s">
        <v>387</v>
      </c>
      <c r="CI8" s="148" t="s">
        <v>388</v>
      </c>
      <c r="CJ8" s="148" t="s">
        <v>389</v>
      </c>
      <c r="CK8" s="148" t="s">
        <v>390</v>
      </c>
      <c r="CL8" s="148" t="s">
        <v>391</v>
      </c>
      <c r="CM8" s="148" t="s">
        <v>392</v>
      </c>
      <c r="CN8" s="148" t="s">
        <v>393</v>
      </c>
      <c r="CO8" s="148" t="s">
        <v>394</v>
      </c>
      <c r="CP8" s="148" t="s">
        <v>395</v>
      </c>
      <c r="CQ8" s="148" t="s">
        <v>396</v>
      </c>
      <c r="CR8" s="148" t="s">
        <v>397</v>
      </c>
      <c r="CS8" s="148" t="s">
        <v>398</v>
      </c>
      <c r="CT8" s="148" t="s">
        <v>399</v>
      </c>
      <c r="CU8" s="148" t="s">
        <v>400</v>
      </c>
      <c r="CV8" s="148" t="s">
        <v>401</v>
      </c>
      <c r="CW8" s="148" t="s">
        <v>402</v>
      </c>
      <c r="CX8" s="148" t="s">
        <v>403</v>
      </c>
      <c r="CY8" s="148" t="s">
        <v>404</v>
      </c>
      <c r="CZ8" s="148" t="s">
        <v>405</v>
      </c>
      <c r="DA8" s="148" t="s">
        <v>406</v>
      </c>
      <c r="DB8" s="148" t="s">
        <v>407</v>
      </c>
      <c r="DC8" s="148" t="s">
        <v>408</v>
      </c>
      <c r="DD8" s="148" t="s">
        <v>409</v>
      </c>
      <c r="DE8" s="148" t="s">
        <v>410</v>
      </c>
      <c r="DF8" s="148" t="s">
        <v>411</v>
      </c>
      <c r="DG8" s="148" t="s">
        <v>412</v>
      </c>
      <c r="DH8" s="148" t="s">
        <v>413</v>
      </c>
      <c r="DI8" s="148" t="s">
        <v>414</v>
      </c>
      <c r="DJ8" s="148" t="s">
        <v>415</v>
      </c>
      <c r="DK8" s="148" t="s">
        <v>416</v>
      </c>
      <c r="DL8" s="148" t="s">
        <v>417</v>
      </c>
      <c r="DM8" s="148" t="s">
        <v>418</v>
      </c>
      <c r="DN8" s="148" t="s">
        <v>419</v>
      </c>
      <c r="DO8" s="148" t="s">
        <v>420</v>
      </c>
      <c r="DP8" s="148" t="s">
        <v>421</v>
      </c>
      <c r="DQ8" s="148" t="s">
        <v>422</v>
      </c>
      <c r="DR8" s="148" t="s">
        <v>423</v>
      </c>
      <c r="DS8" s="148" t="s">
        <v>424</v>
      </c>
      <c r="DT8" s="148" t="s">
        <v>425</v>
      </c>
      <c r="DU8" s="148" t="s">
        <v>426</v>
      </c>
      <c r="DV8" s="148" t="s">
        <v>427</v>
      </c>
      <c r="DW8" s="148" t="s">
        <v>428</v>
      </c>
      <c r="DX8" s="148" t="s">
        <v>429</v>
      </c>
      <c r="DY8" s="148" t="s">
        <v>430</v>
      </c>
      <c r="DZ8" s="148" t="s">
        <v>431</v>
      </c>
      <c r="EA8" s="148" t="s">
        <v>432</v>
      </c>
      <c r="EB8" s="148" t="s">
        <v>433</v>
      </c>
      <c r="EC8" s="148" t="s">
        <v>434</v>
      </c>
      <c r="ED8" s="148" t="s">
        <v>435</v>
      </c>
      <c r="EE8" s="148" t="s">
        <v>436</v>
      </c>
      <c r="EF8" s="148" t="s">
        <v>437</v>
      </c>
      <c r="EG8" s="148" t="s">
        <v>438</v>
      </c>
      <c r="EH8" s="148" t="s">
        <v>439</v>
      </c>
      <c r="EI8" s="148" t="s">
        <v>440</v>
      </c>
      <c r="EJ8" s="148" t="s">
        <v>441</v>
      </c>
      <c r="EK8" s="148" t="s">
        <v>442</v>
      </c>
      <c r="EL8" s="148" t="s">
        <v>443</v>
      </c>
      <c r="EM8" s="148" t="s">
        <v>444</v>
      </c>
      <c r="EN8" s="148" t="s">
        <v>445</v>
      </c>
      <c r="EO8" s="148" t="s">
        <v>446</v>
      </c>
      <c r="EP8" s="148" t="s">
        <v>447</v>
      </c>
      <c r="EQ8" s="148" t="s">
        <v>448</v>
      </c>
      <c r="ER8" s="148" t="s">
        <v>449</v>
      </c>
      <c r="ES8" s="148" t="s">
        <v>450</v>
      </c>
      <c r="ET8" s="148" t="s">
        <v>451</v>
      </c>
      <c r="EU8" s="148" t="s">
        <v>452</v>
      </c>
      <c r="EV8" s="148" t="s">
        <v>453</v>
      </c>
      <c r="EW8" s="148" t="s">
        <v>454</v>
      </c>
      <c r="EX8" s="148" t="s">
        <v>455</v>
      </c>
      <c r="EY8" s="148" t="s">
        <v>456</v>
      </c>
      <c r="EZ8" s="148" t="s">
        <v>457</v>
      </c>
      <c r="FA8" s="148" t="s">
        <v>458</v>
      </c>
      <c r="FB8" s="148" t="s">
        <v>459</v>
      </c>
      <c r="FC8" s="149" t="s">
        <v>460</v>
      </c>
    </row>
    <row r="9" spans="1:159" x14ac:dyDescent="0.3">
      <c r="A9" s="150" t="s">
        <v>461</v>
      </c>
      <c r="B9" s="151">
        <v>0</v>
      </c>
      <c r="C9" s="151">
        <v>0</v>
      </c>
      <c r="D9" s="151">
        <v>0</v>
      </c>
      <c r="E9" s="151">
        <v>0</v>
      </c>
      <c r="F9" s="151">
        <v>0</v>
      </c>
      <c r="G9" s="151">
        <v>0</v>
      </c>
      <c r="H9" s="151">
        <v>0</v>
      </c>
      <c r="I9" s="151">
        <v>0</v>
      </c>
      <c r="J9" s="151">
        <v>0</v>
      </c>
      <c r="K9" s="151">
        <v>0</v>
      </c>
      <c r="L9" s="151">
        <v>0</v>
      </c>
      <c r="M9" s="151">
        <v>0</v>
      </c>
      <c r="N9" s="151">
        <v>0</v>
      </c>
      <c r="O9" s="151">
        <v>0</v>
      </c>
      <c r="P9" s="151">
        <v>0</v>
      </c>
      <c r="Q9" s="151">
        <v>0</v>
      </c>
      <c r="R9" s="151">
        <v>0</v>
      </c>
      <c r="S9" s="151">
        <v>0</v>
      </c>
      <c r="T9" s="151">
        <v>0</v>
      </c>
      <c r="U9" s="151">
        <v>0</v>
      </c>
      <c r="V9" s="151">
        <v>0</v>
      </c>
      <c r="W9" s="151">
        <v>0</v>
      </c>
      <c r="X9" s="151">
        <v>0</v>
      </c>
      <c r="Y9" s="151">
        <v>0</v>
      </c>
      <c r="Z9" s="151">
        <v>0</v>
      </c>
      <c r="AA9" s="151">
        <v>0</v>
      </c>
      <c r="AB9" s="151">
        <v>0</v>
      </c>
      <c r="AC9" s="151">
        <v>0</v>
      </c>
      <c r="AD9" s="151">
        <v>0</v>
      </c>
      <c r="AE9" s="151">
        <v>0</v>
      </c>
      <c r="AF9" s="151">
        <v>0</v>
      </c>
      <c r="AG9" s="151">
        <v>0</v>
      </c>
      <c r="AH9" s="151">
        <v>0</v>
      </c>
      <c r="AI9" s="151">
        <v>0</v>
      </c>
      <c r="AJ9" s="151">
        <v>0</v>
      </c>
      <c r="AK9" s="151">
        <v>0</v>
      </c>
      <c r="AL9" s="151">
        <v>0</v>
      </c>
      <c r="AM9" s="151">
        <v>0</v>
      </c>
      <c r="AN9" s="151">
        <v>0</v>
      </c>
      <c r="AO9" s="151">
        <v>0</v>
      </c>
      <c r="AP9" s="151">
        <v>0</v>
      </c>
      <c r="AQ9" s="151">
        <v>0</v>
      </c>
      <c r="AR9" s="151">
        <v>0</v>
      </c>
      <c r="AS9" s="151">
        <v>0</v>
      </c>
      <c r="AT9" s="151">
        <v>0</v>
      </c>
      <c r="AU9" s="151">
        <v>0</v>
      </c>
      <c r="AV9" s="151">
        <v>0</v>
      </c>
      <c r="AW9" s="151">
        <v>0</v>
      </c>
      <c r="AX9" s="151">
        <v>0</v>
      </c>
      <c r="AY9" s="151">
        <v>0</v>
      </c>
      <c r="AZ9" s="151">
        <v>0</v>
      </c>
      <c r="BA9" s="151">
        <v>0</v>
      </c>
      <c r="BB9" s="151">
        <v>0</v>
      </c>
      <c r="BC9" s="151">
        <v>0</v>
      </c>
      <c r="BD9" s="151">
        <v>0</v>
      </c>
      <c r="BE9" s="151">
        <v>0</v>
      </c>
      <c r="BF9" s="151">
        <v>0</v>
      </c>
      <c r="BG9" s="151">
        <v>0</v>
      </c>
      <c r="BH9" s="151">
        <v>0</v>
      </c>
      <c r="BI9" s="151">
        <v>0</v>
      </c>
      <c r="BJ9" s="151">
        <v>0</v>
      </c>
      <c r="BK9" s="151">
        <v>0</v>
      </c>
      <c r="BL9" s="151">
        <v>0</v>
      </c>
      <c r="BM9" s="151">
        <v>0</v>
      </c>
      <c r="BN9" s="151">
        <v>0</v>
      </c>
      <c r="BO9" s="151">
        <v>0</v>
      </c>
      <c r="BP9" s="151">
        <v>0</v>
      </c>
      <c r="BQ9" s="151">
        <v>0</v>
      </c>
      <c r="BR9" s="151">
        <v>0</v>
      </c>
      <c r="BS9" s="151">
        <v>0</v>
      </c>
      <c r="BT9" s="151">
        <v>0</v>
      </c>
      <c r="BU9" s="151">
        <v>0</v>
      </c>
      <c r="BV9" s="151">
        <v>0</v>
      </c>
      <c r="BW9" s="151">
        <v>0</v>
      </c>
      <c r="BX9" s="151">
        <v>0</v>
      </c>
      <c r="BY9" s="151">
        <v>0</v>
      </c>
      <c r="BZ9" s="151">
        <v>0</v>
      </c>
      <c r="CA9" s="151">
        <v>0</v>
      </c>
      <c r="CB9" s="151">
        <v>0</v>
      </c>
      <c r="CC9" s="151">
        <v>0</v>
      </c>
      <c r="CD9" s="151">
        <v>0</v>
      </c>
      <c r="CE9" s="151">
        <v>0</v>
      </c>
      <c r="CF9" s="151">
        <v>0</v>
      </c>
      <c r="CG9" s="151">
        <v>0</v>
      </c>
      <c r="CH9" s="151">
        <v>0</v>
      </c>
      <c r="CI9" s="151">
        <v>0</v>
      </c>
      <c r="CJ9" s="151">
        <v>0</v>
      </c>
      <c r="CK9" s="151">
        <v>0</v>
      </c>
      <c r="CL9" s="151">
        <v>0</v>
      </c>
      <c r="CM9" s="151">
        <v>0</v>
      </c>
      <c r="CN9" s="151">
        <v>0</v>
      </c>
      <c r="CO9" s="151">
        <v>0</v>
      </c>
      <c r="CP9" s="151">
        <v>0</v>
      </c>
      <c r="CQ9" s="151">
        <v>0</v>
      </c>
      <c r="CR9" s="151">
        <v>0</v>
      </c>
      <c r="CS9" s="151">
        <v>0</v>
      </c>
      <c r="CT9" s="151">
        <v>0</v>
      </c>
      <c r="CU9" s="151">
        <v>0</v>
      </c>
      <c r="CV9" s="151">
        <v>0</v>
      </c>
      <c r="CW9" s="151">
        <v>0</v>
      </c>
      <c r="CX9" s="151">
        <v>0</v>
      </c>
      <c r="CY9" s="151">
        <v>0</v>
      </c>
      <c r="CZ9" s="151">
        <v>0</v>
      </c>
      <c r="DA9" s="151">
        <v>0</v>
      </c>
      <c r="DB9" s="151">
        <v>0</v>
      </c>
      <c r="DC9" s="151">
        <v>0</v>
      </c>
      <c r="DD9" s="151">
        <v>0</v>
      </c>
      <c r="DE9" s="151">
        <v>0</v>
      </c>
      <c r="DF9" s="151">
        <v>0</v>
      </c>
      <c r="DG9" s="151">
        <v>0</v>
      </c>
      <c r="DH9" s="151">
        <v>0</v>
      </c>
      <c r="DI9" s="151">
        <v>0</v>
      </c>
      <c r="DJ9" s="151">
        <v>0</v>
      </c>
      <c r="DK9" s="151">
        <v>0</v>
      </c>
      <c r="DL9" s="151">
        <v>0</v>
      </c>
      <c r="DM9" s="151">
        <v>0</v>
      </c>
      <c r="DN9" s="151">
        <v>0</v>
      </c>
      <c r="DO9" s="151">
        <v>0</v>
      </c>
      <c r="DP9" s="151">
        <v>0</v>
      </c>
      <c r="DQ9" s="151">
        <v>0</v>
      </c>
      <c r="DR9" s="151">
        <v>0</v>
      </c>
      <c r="DS9" s="151">
        <v>0</v>
      </c>
      <c r="DT9" s="151">
        <v>0</v>
      </c>
      <c r="DU9" s="151">
        <v>0</v>
      </c>
      <c r="DV9" s="151">
        <v>0</v>
      </c>
      <c r="DW9" s="151">
        <v>0</v>
      </c>
      <c r="DX9" s="151">
        <v>0</v>
      </c>
      <c r="DY9" s="151">
        <v>0</v>
      </c>
      <c r="DZ9" s="151">
        <v>0</v>
      </c>
      <c r="EA9" s="151">
        <v>0</v>
      </c>
      <c r="EB9" s="151">
        <v>0</v>
      </c>
      <c r="EC9" s="151">
        <v>0</v>
      </c>
      <c r="ED9" s="151">
        <v>0</v>
      </c>
      <c r="EE9" s="151">
        <v>0</v>
      </c>
      <c r="EF9" s="151">
        <v>0</v>
      </c>
      <c r="EG9" s="151">
        <v>0</v>
      </c>
      <c r="EH9" s="151">
        <v>0</v>
      </c>
      <c r="EI9" s="151">
        <v>0</v>
      </c>
      <c r="EJ9" s="151">
        <v>0</v>
      </c>
      <c r="EK9" s="151">
        <v>0</v>
      </c>
      <c r="EL9" s="151">
        <v>0</v>
      </c>
      <c r="EM9" s="151">
        <v>0</v>
      </c>
      <c r="EN9" s="151">
        <v>0</v>
      </c>
      <c r="EO9" s="151">
        <v>0</v>
      </c>
      <c r="EP9" s="151">
        <v>0</v>
      </c>
      <c r="EQ9" s="151">
        <v>0</v>
      </c>
      <c r="ER9" s="151">
        <v>0</v>
      </c>
      <c r="ES9" s="151">
        <v>0</v>
      </c>
      <c r="ET9" s="151">
        <v>0</v>
      </c>
      <c r="EU9" s="151">
        <v>0</v>
      </c>
      <c r="EV9" s="151">
        <v>229</v>
      </c>
      <c r="EW9" s="151">
        <v>465</v>
      </c>
      <c r="EX9" s="151">
        <v>112</v>
      </c>
      <c r="EY9" s="151">
        <v>42</v>
      </c>
      <c r="EZ9" s="151">
        <v>53</v>
      </c>
      <c r="FA9" s="151">
        <v>53</v>
      </c>
      <c r="FB9" s="151">
        <v>205</v>
      </c>
      <c r="FC9" s="152">
        <f t="shared" ref="FC9" si="0">SUM(B9:FB9)</f>
        <v>1159</v>
      </c>
    </row>
    <row r="10" spans="1:159" x14ac:dyDescent="0.3">
      <c r="A10" s="153" t="s">
        <v>460</v>
      </c>
      <c r="B10" s="152">
        <f>SUM(B9:B9)</f>
        <v>0</v>
      </c>
      <c r="C10" s="152">
        <f>SUM(C9:C9)</f>
        <v>0</v>
      </c>
      <c r="D10" s="152">
        <f>SUM(D9:D9)</f>
        <v>0</v>
      </c>
      <c r="E10" s="152">
        <f>SUM(E9:E9)</f>
        <v>0</v>
      </c>
      <c r="F10" s="152">
        <f>SUM(F9:F9)</f>
        <v>0</v>
      </c>
      <c r="G10" s="152">
        <f>SUM(G9:G9)</f>
        <v>0</v>
      </c>
      <c r="H10" s="152">
        <f>SUM(H9:H9)</f>
        <v>0</v>
      </c>
      <c r="I10" s="152">
        <f>SUM(I9:I9)</f>
        <v>0</v>
      </c>
      <c r="J10" s="152">
        <f>SUM(J9:J9)</f>
        <v>0</v>
      </c>
      <c r="K10" s="152">
        <f>SUM(K9:K9)</f>
        <v>0</v>
      </c>
      <c r="L10" s="152">
        <f>SUM(L9:L9)</f>
        <v>0</v>
      </c>
      <c r="M10" s="152">
        <f>SUM(M9:M9)</f>
        <v>0</v>
      </c>
      <c r="N10" s="152">
        <f>SUM(N9:N9)</f>
        <v>0</v>
      </c>
      <c r="O10" s="152">
        <f>SUM(O9:O9)</f>
        <v>0</v>
      </c>
      <c r="P10" s="152">
        <f>SUM(P9:P9)</f>
        <v>0</v>
      </c>
      <c r="Q10" s="152">
        <f>SUM(Q9:Q9)</f>
        <v>0</v>
      </c>
      <c r="R10" s="152">
        <f>SUM(R9:R9)</f>
        <v>0</v>
      </c>
      <c r="S10" s="152">
        <f>SUM(S9:S9)</f>
        <v>0</v>
      </c>
      <c r="T10" s="152">
        <f>SUM(T9:T9)</f>
        <v>0</v>
      </c>
      <c r="U10" s="152">
        <f>SUM(U9:U9)</f>
        <v>0</v>
      </c>
      <c r="V10" s="152">
        <f>SUM(V9:V9)</f>
        <v>0</v>
      </c>
      <c r="W10" s="152">
        <f>SUM(W9:W9)</f>
        <v>0</v>
      </c>
      <c r="X10" s="152">
        <f>SUM(X9:X9)</f>
        <v>0</v>
      </c>
      <c r="Y10" s="152">
        <f>SUM(Y9:Y9)</f>
        <v>0</v>
      </c>
      <c r="Z10" s="152">
        <f>SUM(Z9:Z9)</f>
        <v>0</v>
      </c>
      <c r="AA10" s="152">
        <f>SUM(AA9:AA9)</f>
        <v>0</v>
      </c>
      <c r="AB10" s="152">
        <f>SUM(AB9:AB9)</f>
        <v>0</v>
      </c>
      <c r="AC10" s="152">
        <f>SUM(AC9:AC9)</f>
        <v>0</v>
      </c>
      <c r="AD10" s="152">
        <f>SUM(AD9:AD9)</f>
        <v>0</v>
      </c>
      <c r="AE10" s="152">
        <f>SUM(AE9:AE9)</f>
        <v>0</v>
      </c>
      <c r="AF10" s="152">
        <f>SUM(AF9:AF9)</f>
        <v>0</v>
      </c>
      <c r="AG10" s="152">
        <f>SUM(AG9:AG9)</f>
        <v>0</v>
      </c>
      <c r="AH10" s="152">
        <f>SUM(AH9:AH9)</f>
        <v>0</v>
      </c>
      <c r="AI10" s="152">
        <f>SUM(AI9:AI9)</f>
        <v>0</v>
      </c>
      <c r="AJ10" s="152">
        <f>SUM(AJ9:AJ9)</f>
        <v>0</v>
      </c>
      <c r="AK10" s="152">
        <f>SUM(AK9:AK9)</f>
        <v>0</v>
      </c>
      <c r="AL10" s="152">
        <f>SUM(AL9:AL9)</f>
        <v>0</v>
      </c>
      <c r="AM10" s="152">
        <f>SUM(AM9:AM9)</f>
        <v>0</v>
      </c>
      <c r="AN10" s="152">
        <f>SUM(AN9:AN9)</f>
        <v>0</v>
      </c>
      <c r="AO10" s="152">
        <f>SUM(AO9:AO9)</f>
        <v>0</v>
      </c>
      <c r="AP10" s="152">
        <f>SUM(AP9:AP9)</f>
        <v>0</v>
      </c>
      <c r="AQ10" s="152">
        <f>SUM(AQ9:AQ9)</f>
        <v>0</v>
      </c>
      <c r="AR10" s="152">
        <f>SUM(AR9:AR9)</f>
        <v>0</v>
      </c>
      <c r="AS10" s="152">
        <f>SUM(AS9:AS9)</f>
        <v>0</v>
      </c>
      <c r="AT10" s="152">
        <f>SUM(AT9:AT9)</f>
        <v>0</v>
      </c>
      <c r="AU10" s="152">
        <f>SUM(AU9:AU9)</f>
        <v>0</v>
      </c>
      <c r="AV10" s="152">
        <f>SUM(AV9:AV9)</f>
        <v>0</v>
      </c>
      <c r="AW10" s="152">
        <f>SUM(AW9:AW9)</f>
        <v>0</v>
      </c>
      <c r="AX10" s="152">
        <f>SUM(AX9:AX9)</f>
        <v>0</v>
      </c>
      <c r="AY10" s="152">
        <f>SUM(AY9:AY9)</f>
        <v>0</v>
      </c>
      <c r="AZ10" s="152">
        <f>SUM(AZ9:AZ9)</f>
        <v>0</v>
      </c>
      <c r="BA10" s="152">
        <f>SUM(BA9:BA9)</f>
        <v>0</v>
      </c>
      <c r="BB10" s="152">
        <f>SUM(BB9:BB9)</f>
        <v>0</v>
      </c>
      <c r="BC10" s="152">
        <f>SUM(BC9:BC9)</f>
        <v>0</v>
      </c>
      <c r="BD10" s="152">
        <f>SUM(BD9:BD9)</f>
        <v>0</v>
      </c>
      <c r="BE10" s="152">
        <f>SUM(BE9:BE9)</f>
        <v>0</v>
      </c>
      <c r="BF10" s="152">
        <f>SUM(BF9:BF9)</f>
        <v>0</v>
      </c>
      <c r="BG10" s="152">
        <f>SUM(BG9:BG9)</f>
        <v>0</v>
      </c>
      <c r="BH10" s="152">
        <f>SUM(BH9:BH9)</f>
        <v>0</v>
      </c>
      <c r="BI10" s="152">
        <f>SUM(BI9:BI9)</f>
        <v>0</v>
      </c>
      <c r="BJ10" s="152">
        <f>SUM(BJ9:BJ9)</f>
        <v>0</v>
      </c>
      <c r="BK10" s="152">
        <f>SUM(BK9:BK9)</f>
        <v>0</v>
      </c>
      <c r="BL10" s="152">
        <f>SUM(BL9:BL9)</f>
        <v>0</v>
      </c>
      <c r="BM10" s="152">
        <f>SUM(BM9:BM9)</f>
        <v>0</v>
      </c>
      <c r="BN10" s="152">
        <f>SUM(BN9:BN9)</f>
        <v>0</v>
      </c>
      <c r="BO10" s="152">
        <f>SUM(BO9:BO9)</f>
        <v>0</v>
      </c>
      <c r="BP10" s="152">
        <f>SUM(BP9:BP9)</f>
        <v>0</v>
      </c>
      <c r="BQ10" s="152">
        <f>SUM(BQ9:BQ9)</f>
        <v>0</v>
      </c>
      <c r="BR10" s="152">
        <f>SUM(BR9:BR9)</f>
        <v>0</v>
      </c>
      <c r="BS10" s="152">
        <f>SUM(BS9:BS9)</f>
        <v>0</v>
      </c>
      <c r="BT10" s="152">
        <f>SUM(BT9:BT9)</f>
        <v>0</v>
      </c>
      <c r="BU10" s="152">
        <f>SUM(BU9:BU9)</f>
        <v>0</v>
      </c>
      <c r="BV10" s="152">
        <f>SUM(BV9:BV9)</f>
        <v>0</v>
      </c>
      <c r="BW10" s="152">
        <f>SUM(BW9:BW9)</f>
        <v>0</v>
      </c>
      <c r="BX10" s="152">
        <f>SUM(BX9:BX9)</f>
        <v>0</v>
      </c>
      <c r="BY10" s="152">
        <f>SUM(BY9:BY9)</f>
        <v>0</v>
      </c>
      <c r="BZ10" s="152">
        <f>SUM(BZ9:BZ9)</f>
        <v>0</v>
      </c>
      <c r="CA10" s="152">
        <f>SUM(CA9:CA9)</f>
        <v>0</v>
      </c>
      <c r="CB10" s="152">
        <f>SUM(CB9:CB9)</f>
        <v>0</v>
      </c>
      <c r="CC10" s="152">
        <f>SUM(CC9:CC9)</f>
        <v>0</v>
      </c>
      <c r="CD10" s="152">
        <f>SUM(CD9:CD9)</f>
        <v>0</v>
      </c>
      <c r="CE10" s="152">
        <f>SUM(CE9:CE9)</f>
        <v>0</v>
      </c>
      <c r="CF10" s="152">
        <f>SUM(CF9:CF9)</f>
        <v>0</v>
      </c>
      <c r="CG10" s="152">
        <f>SUM(CG9:CG9)</f>
        <v>0</v>
      </c>
      <c r="CH10" s="152">
        <f>SUM(CH9:CH9)</f>
        <v>0</v>
      </c>
      <c r="CI10" s="152">
        <f>SUM(CI9:CI9)</f>
        <v>0</v>
      </c>
      <c r="CJ10" s="152">
        <f>SUM(CJ9:CJ9)</f>
        <v>0</v>
      </c>
      <c r="CK10" s="152">
        <f>SUM(CK9:CK9)</f>
        <v>0</v>
      </c>
      <c r="CL10" s="152">
        <f>SUM(CL9:CL9)</f>
        <v>0</v>
      </c>
      <c r="CM10" s="152">
        <f>SUM(CM9:CM9)</f>
        <v>0</v>
      </c>
      <c r="CN10" s="152">
        <f>SUM(CN9:CN9)</f>
        <v>0</v>
      </c>
      <c r="CO10" s="152">
        <f>SUM(CO9:CO9)</f>
        <v>0</v>
      </c>
      <c r="CP10" s="152">
        <f>SUM(CP9:CP9)</f>
        <v>0</v>
      </c>
      <c r="CQ10" s="152">
        <f>SUM(CQ9:CQ9)</f>
        <v>0</v>
      </c>
      <c r="CR10" s="152">
        <f>SUM(CR9:CR9)</f>
        <v>0</v>
      </c>
      <c r="CS10" s="152">
        <f>SUM(CS9:CS9)</f>
        <v>0</v>
      </c>
      <c r="CT10" s="152">
        <f>SUM(CT9:CT9)</f>
        <v>0</v>
      </c>
      <c r="CU10" s="152">
        <f>SUM(CU9:CU9)</f>
        <v>0</v>
      </c>
      <c r="CV10" s="152">
        <f>SUM(CV9:CV9)</f>
        <v>0</v>
      </c>
      <c r="CW10" s="152">
        <f>SUM(CW9:CW9)</f>
        <v>0</v>
      </c>
      <c r="CX10" s="152">
        <f>SUM(CX9:CX9)</f>
        <v>0</v>
      </c>
      <c r="CY10" s="152">
        <f>SUM(CY9:CY9)</f>
        <v>0</v>
      </c>
      <c r="CZ10" s="152">
        <f>SUM(CZ9:CZ9)</f>
        <v>0</v>
      </c>
      <c r="DA10" s="152">
        <f>SUM(DA9:DA9)</f>
        <v>0</v>
      </c>
      <c r="DB10" s="152">
        <f>SUM(DB9:DB9)</f>
        <v>0</v>
      </c>
      <c r="DC10" s="152">
        <f>SUM(DC9:DC9)</f>
        <v>0</v>
      </c>
      <c r="DD10" s="152">
        <f>SUM(DD9:DD9)</f>
        <v>0</v>
      </c>
      <c r="DE10" s="152">
        <f>SUM(DE9:DE9)</f>
        <v>0</v>
      </c>
      <c r="DF10" s="152">
        <f>SUM(DF9:DF9)</f>
        <v>0</v>
      </c>
      <c r="DG10" s="152">
        <f>SUM(DG9:DG9)</f>
        <v>0</v>
      </c>
      <c r="DH10" s="152">
        <f>SUM(DH9:DH9)</f>
        <v>0</v>
      </c>
      <c r="DI10" s="152">
        <f>SUM(DI9:DI9)</f>
        <v>0</v>
      </c>
      <c r="DJ10" s="152">
        <f>SUM(DJ9:DJ9)</f>
        <v>0</v>
      </c>
      <c r="DK10" s="152">
        <f>SUM(DK9:DK9)</f>
        <v>0</v>
      </c>
      <c r="DL10" s="152">
        <f>SUM(DL9:DL9)</f>
        <v>0</v>
      </c>
      <c r="DM10" s="152">
        <f>SUM(DM9:DM9)</f>
        <v>0</v>
      </c>
      <c r="DN10" s="152">
        <f>SUM(DN9:DN9)</f>
        <v>0</v>
      </c>
      <c r="DO10" s="152">
        <f>SUM(DO9:DO9)</f>
        <v>0</v>
      </c>
      <c r="DP10" s="152">
        <f>SUM(DP9:DP9)</f>
        <v>0</v>
      </c>
      <c r="DQ10" s="152">
        <f>SUM(DQ9:DQ9)</f>
        <v>0</v>
      </c>
      <c r="DR10" s="152">
        <f>SUM(DR9:DR9)</f>
        <v>0</v>
      </c>
      <c r="DS10" s="152">
        <f>SUM(DS9:DS9)</f>
        <v>0</v>
      </c>
      <c r="DT10" s="152">
        <f>SUM(DT9:DT9)</f>
        <v>0</v>
      </c>
      <c r="DU10" s="152">
        <f>SUM(DU9:DU9)</f>
        <v>0</v>
      </c>
      <c r="DV10" s="152">
        <f>SUM(DV9:DV9)</f>
        <v>0</v>
      </c>
      <c r="DW10" s="152">
        <f>SUM(DW9:DW9)</f>
        <v>0</v>
      </c>
      <c r="DX10" s="152">
        <f>SUM(DX9:DX9)</f>
        <v>0</v>
      </c>
      <c r="DY10" s="152">
        <f>SUM(DY9:DY9)</f>
        <v>0</v>
      </c>
      <c r="DZ10" s="152">
        <f>SUM(DZ9:DZ9)</f>
        <v>0</v>
      </c>
      <c r="EA10" s="152">
        <f>SUM(EA9:EA9)</f>
        <v>0</v>
      </c>
      <c r="EB10" s="152">
        <f>SUM(EB9:EB9)</f>
        <v>0</v>
      </c>
      <c r="EC10" s="152">
        <f>SUM(EC9:EC9)</f>
        <v>0</v>
      </c>
      <c r="ED10" s="152">
        <f>SUM(ED9:ED9)</f>
        <v>0</v>
      </c>
      <c r="EE10" s="152">
        <f>SUM(EE9:EE9)</f>
        <v>0</v>
      </c>
      <c r="EF10" s="152">
        <f>SUM(EF9:EF9)</f>
        <v>0</v>
      </c>
      <c r="EG10" s="152">
        <f>SUM(EG9:EG9)</f>
        <v>0</v>
      </c>
      <c r="EH10" s="152">
        <f>SUM(EH9:EH9)</f>
        <v>0</v>
      </c>
      <c r="EI10" s="152">
        <f>SUM(EI9:EI9)</f>
        <v>0</v>
      </c>
      <c r="EJ10" s="152">
        <f>SUM(EJ9:EJ9)</f>
        <v>0</v>
      </c>
      <c r="EK10" s="152">
        <f>SUM(EK9:EK9)</f>
        <v>0</v>
      </c>
      <c r="EL10" s="152">
        <f>SUM(EL9:EL9)</f>
        <v>0</v>
      </c>
      <c r="EM10" s="152">
        <f>SUM(EM9:EM9)</f>
        <v>0</v>
      </c>
      <c r="EN10" s="152">
        <f>SUM(EN9:EN9)</f>
        <v>0</v>
      </c>
      <c r="EO10" s="152">
        <f>SUM(EO9:EO9)</f>
        <v>0</v>
      </c>
      <c r="EP10" s="152">
        <f>SUM(EP9:EP9)</f>
        <v>0</v>
      </c>
      <c r="EQ10" s="152">
        <f>SUM(EQ9:EQ9)</f>
        <v>0</v>
      </c>
      <c r="ER10" s="152">
        <f>SUM(ER9:ER9)</f>
        <v>0</v>
      </c>
      <c r="ES10" s="152">
        <f>SUM(ES9:ES9)</f>
        <v>0</v>
      </c>
      <c r="ET10" s="152">
        <f>SUM(ET9:ET9)</f>
        <v>0</v>
      </c>
      <c r="EU10" s="152">
        <f>SUM(EU9:EU9)</f>
        <v>0</v>
      </c>
      <c r="EV10" s="152">
        <f>SUM(EV9:EV9)</f>
        <v>229</v>
      </c>
      <c r="EW10" s="152">
        <f>SUM(EW9:EW9)</f>
        <v>465</v>
      </c>
      <c r="EX10" s="152">
        <f>SUM(EX9:EX9)</f>
        <v>112</v>
      </c>
      <c r="EY10" s="152">
        <f>SUM(EY9:EY9)</f>
        <v>42</v>
      </c>
      <c r="EZ10" s="152">
        <f>SUM(EZ9:EZ9)</f>
        <v>53</v>
      </c>
      <c r="FA10" s="152">
        <f>SUM(FA9:FA9)</f>
        <v>53</v>
      </c>
      <c r="FB10" s="152">
        <f>SUM(FB9:FB9)</f>
        <v>205</v>
      </c>
      <c r="FC10" s="152">
        <f>SUM(FC9:FC9)</f>
        <v>1159</v>
      </c>
    </row>
    <row r="11" spans="1:159" x14ac:dyDescent="0.3">
      <c r="A11" s="154" t="s">
        <v>462</v>
      </c>
    </row>
    <row r="12" spans="1:159" x14ac:dyDescent="0.3">
      <c r="A12" s="154" t="s">
        <v>463</v>
      </c>
    </row>
    <row r="14" spans="1:159" x14ac:dyDescent="0.3">
      <c r="A14" s="145" t="s">
        <v>464</v>
      </c>
    </row>
    <row r="15" spans="1:159" x14ac:dyDescent="0.3">
      <c r="A15" s="146" t="s">
        <v>465</v>
      </c>
    </row>
    <row r="16" spans="1:159" x14ac:dyDescent="0.3">
      <c r="A16" s="147" t="s">
        <v>300</v>
      </c>
    </row>
    <row r="17" spans="1:159" x14ac:dyDescent="0.3">
      <c r="A17" s="177" t="s">
        <v>302</v>
      </c>
      <c r="B17" s="179" t="s">
        <v>302</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ET17" s="180"/>
      <c r="EU17" s="180"/>
      <c r="EV17" s="180"/>
      <c r="EW17" s="180"/>
      <c r="EX17" s="180"/>
      <c r="EY17" s="180"/>
      <c r="EZ17" s="180"/>
      <c r="FA17" s="180"/>
      <c r="FB17" s="180"/>
      <c r="FC17" s="181"/>
    </row>
    <row r="18" spans="1:159" ht="341.25" customHeight="1" x14ac:dyDescent="0.3">
      <c r="A18" s="178"/>
      <c r="B18" s="148" t="s">
        <v>303</v>
      </c>
      <c r="C18" s="148" t="s">
        <v>304</v>
      </c>
      <c r="D18" s="148" t="s">
        <v>305</v>
      </c>
      <c r="E18" s="148" t="s">
        <v>306</v>
      </c>
      <c r="F18" s="148" t="s">
        <v>307</v>
      </c>
      <c r="G18" s="148" t="s">
        <v>308</v>
      </c>
      <c r="H18" s="148" t="s">
        <v>309</v>
      </c>
      <c r="I18" s="148" t="s">
        <v>310</v>
      </c>
      <c r="J18" s="148" t="s">
        <v>311</v>
      </c>
      <c r="K18" s="148" t="s">
        <v>312</v>
      </c>
      <c r="L18" s="148" t="s">
        <v>313</v>
      </c>
      <c r="M18" s="148" t="s">
        <v>314</v>
      </c>
      <c r="N18" s="148" t="s">
        <v>315</v>
      </c>
      <c r="O18" s="148" t="s">
        <v>316</v>
      </c>
      <c r="P18" s="148" t="s">
        <v>317</v>
      </c>
      <c r="Q18" s="148" t="s">
        <v>318</v>
      </c>
      <c r="R18" s="148" t="s">
        <v>319</v>
      </c>
      <c r="S18" s="148" t="s">
        <v>320</v>
      </c>
      <c r="T18" s="148" t="s">
        <v>321</v>
      </c>
      <c r="U18" s="148" t="s">
        <v>322</v>
      </c>
      <c r="V18" s="148" t="s">
        <v>323</v>
      </c>
      <c r="W18" s="148" t="s">
        <v>324</v>
      </c>
      <c r="X18" s="148" t="s">
        <v>325</v>
      </c>
      <c r="Y18" s="148" t="s">
        <v>326</v>
      </c>
      <c r="Z18" s="148" t="s">
        <v>327</v>
      </c>
      <c r="AA18" s="148" t="s">
        <v>328</v>
      </c>
      <c r="AB18" s="148" t="s">
        <v>329</v>
      </c>
      <c r="AC18" s="148" t="s">
        <v>330</v>
      </c>
      <c r="AD18" s="148" t="s">
        <v>331</v>
      </c>
      <c r="AE18" s="148" t="s">
        <v>332</v>
      </c>
      <c r="AF18" s="148" t="s">
        <v>333</v>
      </c>
      <c r="AG18" s="148" t="s">
        <v>334</v>
      </c>
      <c r="AH18" s="148" t="s">
        <v>335</v>
      </c>
      <c r="AI18" s="148" t="s">
        <v>336</v>
      </c>
      <c r="AJ18" s="148" t="s">
        <v>337</v>
      </c>
      <c r="AK18" s="148" t="s">
        <v>338</v>
      </c>
      <c r="AL18" s="148" t="s">
        <v>339</v>
      </c>
      <c r="AM18" s="148" t="s">
        <v>340</v>
      </c>
      <c r="AN18" s="148" t="s">
        <v>341</v>
      </c>
      <c r="AO18" s="148" t="s">
        <v>342</v>
      </c>
      <c r="AP18" s="148" t="s">
        <v>343</v>
      </c>
      <c r="AQ18" s="148" t="s">
        <v>344</v>
      </c>
      <c r="AR18" s="148" t="s">
        <v>345</v>
      </c>
      <c r="AS18" s="148" t="s">
        <v>346</v>
      </c>
      <c r="AT18" s="148" t="s">
        <v>347</v>
      </c>
      <c r="AU18" s="148" t="s">
        <v>348</v>
      </c>
      <c r="AV18" s="148" t="s">
        <v>349</v>
      </c>
      <c r="AW18" s="148" t="s">
        <v>350</v>
      </c>
      <c r="AX18" s="148" t="s">
        <v>351</v>
      </c>
      <c r="AY18" s="148" t="s">
        <v>352</v>
      </c>
      <c r="AZ18" s="148" t="s">
        <v>353</v>
      </c>
      <c r="BA18" s="148" t="s">
        <v>354</v>
      </c>
      <c r="BB18" s="148" t="s">
        <v>355</v>
      </c>
      <c r="BC18" s="148" t="s">
        <v>356</v>
      </c>
      <c r="BD18" s="148" t="s">
        <v>357</v>
      </c>
      <c r="BE18" s="148" t="s">
        <v>358</v>
      </c>
      <c r="BF18" s="148" t="s">
        <v>359</v>
      </c>
      <c r="BG18" s="148" t="s">
        <v>360</v>
      </c>
      <c r="BH18" s="148" t="s">
        <v>361</v>
      </c>
      <c r="BI18" s="148" t="s">
        <v>362</v>
      </c>
      <c r="BJ18" s="148" t="s">
        <v>363</v>
      </c>
      <c r="BK18" s="148" t="s">
        <v>364</v>
      </c>
      <c r="BL18" s="148" t="s">
        <v>365</v>
      </c>
      <c r="BM18" s="148" t="s">
        <v>366</v>
      </c>
      <c r="BN18" s="148" t="s">
        <v>367</v>
      </c>
      <c r="BO18" s="148" t="s">
        <v>368</v>
      </c>
      <c r="BP18" s="148" t="s">
        <v>369</v>
      </c>
      <c r="BQ18" s="148" t="s">
        <v>370</v>
      </c>
      <c r="BR18" s="148" t="s">
        <v>371</v>
      </c>
      <c r="BS18" s="148" t="s">
        <v>372</v>
      </c>
      <c r="BT18" s="148" t="s">
        <v>373</v>
      </c>
      <c r="BU18" s="148" t="s">
        <v>374</v>
      </c>
      <c r="BV18" s="148" t="s">
        <v>375</v>
      </c>
      <c r="BW18" s="148" t="s">
        <v>376</v>
      </c>
      <c r="BX18" s="148" t="s">
        <v>377</v>
      </c>
      <c r="BY18" s="148" t="s">
        <v>378</v>
      </c>
      <c r="BZ18" s="148" t="s">
        <v>379</v>
      </c>
      <c r="CA18" s="148" t="s">
        <v>380</v>
      </c>
      <c r="CB18" s="148" t="s">
        <v>381</v>
      </c>
      <c r="CC18" s="148" t="s">
        <v>382</v>
      </c>
      <c r="CD18" s="148" t="s">
        <v>383</v>
      </c>
      <c r="CE18" s="148" t="s">
        <v>384</v>
      </c>
      <c r="CF18" s="148" t="s">
        <v>385</v>
      </c>
      <c r="CG18" s="148" t="s">
        <v>386</v>
      </c>
      <c r="CH18" s="148" t="s">
        <v>387</v>
      </c>
      <c r="CI18" s="148" t="s">
        <v>388</v>
      </c>
      <c r="CJ18" s="148" t="s">
        <v>389</v>
      </c>
      <c r="CK18" s="148" t="s">
        <v>390</v>
      </c>
      <c r="CL18" s="148" t="s">
        <v>391</v>
      </c>
      <c r="CM18" s="148" t="s">
        <v>392</v>
      </c>
      <c r="CN18" s="148" t="s">
        <v>393</v>
      </c>
      <c r="CO18" s="148" t="s">
        <v>394</v>
      </c>
      <c r="CP18" s="148" t="s">
        <v>395</v>
      </c>
      <c r="CQ18" s="148" t="s">
        <v>396</v>
      </c>
      <c r="CR18" s="148" t="s">
        <v>397</v>
      </c>
      <c r="CS18" s="148" t="s">
        <v>398</v>
      </c>
      <c r="CT18" s="148" t="s">
        <v>399</v>
      </c>
      <c r="CU18" s="148" t="s">
        <v>400</v>
      </c>
      <c r="CV18" s="148" t="s">
        <v>401</v>
      </c>
      <c r="CW18" s="148" t="s">
        <v>402</v>
      </c>
      <c r="CX18" s="148" t="s">
        <v>403</v>
      </c>
      <c r="CY18" s="148" t="s">
        <v>404</v>
      </c>
      <c r="CZ18" s="148" t="s">
        <v>405</v>
      </c>
      <c r="DA18" s="148" t="s">
        <v>406</v>
      </c>
      <c r="DB18" s="148" t="s">
        <v>407</v>
      </c>
      <c r="DC18" s="148" t="s">
        <v>408</v>
      </c>
      <c r="DD18" s="148" t="s">
        <v>409</v>
      </c>
      <c r="DE18" s="148" t="s">
        <v>410</v>
      </c>
      <c r="DF18" s="148" t="s">
        <v>411</v>
      </c>
      <c r="DG18" s="148" t="s">
        <v>412</v>
      </c>
      <c r="DH18" s="148" t="s">
        <v>413</v>
      </c>
      <c r="DI18" s="148" t="s">
        <v>414</v>
      </c>
      <c r="DJ18" s="148" t="s">
        <v>415</v>
      </c>
      <c r="DK18" s="148" t="s">
        <v>416</v>
      </c>
      <c r="DL18" s="148" t="s">
        <v>417</v>
      </c>
      <c r="DM18" s="148" t="s">
        <v>418</v>
      </c>
      <c r="DN18" s="148" t="s">
        <v>419</v>
      </c>
      <c r="DO18" s="148" t="s">
        <v>420</v>
      </c>
      <c r="DP18" s="148" t="s">
        <v>421</v>
      </c>
      <c r="DQ18" s="148" t="s">
        <v>422</v>
      </c>
      <c r="DR18" s="148" t="s">
        <v>423</v>
      </c>
      <c r="DS18" s="148" t="s">
        <v>424</v>
      </c>
      <c r="DT18" s="148" t="s">
        <v>425</v>
      </c>
      <c r="DU18" s="148" t="s">
        <v>426</v>
      </c>
      <c r="DV18" s="148" t="s">
        <v>427</v>
      </c>
      <c r="DW18" s="148" t="s">
        <v>428</v>
      </c>
      <c r="DX18" s="148" t="s">
        <v>429</v>
      </c>
      <c r="DY18" s="148" t="s">
        <v>430</v>
      </c>
      <c r="DZ18" s="148" t="s">
        <v>431</v>
      </c>
      <c r="EA18" s="148" t="s">
        <v>432</v>
      </c>
      <c r="EB18" s="148" t="s">
        <v>433</v>
      </c>
      <c r="EC18" s="148" t="s">
        <v>434</v>
      </c>
      <c r="ED18" s="148" t="s">
        <v>435</v>
      </c>
      <c r="EE18" s="148" t="s">
        <v>436</v>
      </c>
      <c r="EF18" s="148" t="s">
        <v>437</v>
      </c>
      <c r="EG18" s="148" t="s">
        <v>438</v>
      </c>
      <c r="EH18" s="148" t="s">
        <v>439</v>
      </c>
      <c r="EI18" s="148" t="s">
        <v>440</v>
      </c>
      <c r="EJ18" s="148" t="s">
        <v>441</v>
      </c>
      <c r="EK18" s="148" t="s">
        <v>442</v>
      </c>
      <c r="EL18" s="148" t="s">
        <v>443</v>
      </c>
      <c r="EM18" s="148" t="s">
        <v>444</v>
      </c>
      <c r="EN18" s="148" t="s">
        <v>445</v>
      </c>
      <c r="EO18" s="148" t="s">
        <v>446</v>
      </c>
      <c r="EP18" s="148" t="s">
        <v>447</v>
      </c>
      <c r="EQ18" s="148" t="s">
        <v>448</v>
      </c>
      <c r="ER18" s="148" t="s">
        <v>449</v>
      </c>
      <c r="ES18" s="148" t="s">
        <v>450</v>
      </c>
      <c r="ET18" s="148" t="s">
        <v>451</v>
      </c>
      <c r="EU18" s="148" t="s">
        <v>452</v>
      </c>
      <c r="EV18" s="148" t="s">
        <v>453</v>
      </c>
      <c r="EW18" s="148" t="s">
        <v>454</v>
      </c>
      <c r="EX18" s="148" t="s">
        <v>455</v>
      </c>
      <c r="EY18" s="148" t="s">
        <v>456</v>
      </c>
      <c r="EZ18" s="148" t="s">
        <v>457</v>
      </c>
      <c r="FA18" s="148" t="s">
        <v>458</v>
      </c>
      <c r="FB18" s="148" t="s">
        <v>459</v>
      </c>
      <c r="FC18" s="149" t="s">
        <v>460</v>
      </c>
    </row>
    <row r="19" spans="1:159" ht="45.6" x14ac:dyDescent="0.3">
      <c r="A19" s="150" t="s">
        <v>453</v>
      </c>
      <c r="B19" s="151">
        <v>0</v>
      </c>
      <c r="C19" s="151">
        <v>0</v>
      </c>
      <c r="D19" s="151">
        <v>0</v>
      </c>
      <c r="E19" s="151">
        <v>0</v>
      </c>
      <c r="F19" s="151">
        <v>0</v>
      </c>
      <c r="G19" s="151">
        <v>0</v>
      </c>
      <c r="H19" s="151">
        <v>0</v>
      </c>
      <c r="I19" s="151">
        <v>0</v>
      </c>
      <c r="J19" s="151">
        <v>0</v>
      </c>
      <c r="K19" s="151">
        <v>0</v>
      </c>
      <c r="L19" s="151">
        <v>0</v>
      </c>
      <c r="M19" s="151">
        <v>0</v>
      </c>
      <c r="N19" s="151">
        <v>0</v>
      </c>
      <c r="O19" s="151">
        <v>0</v>
      </c>
      <c r="P19" s="151">
        <v>0</v>
      </c>
      <c r="Q19" s="151">
        <v>0</v>
      </c>
      <c r="R19" s="151">
        <v>0</v>
      </c>
      <c r="S19" s="151">
        <v>0</v>
      </c>
      <c r="T19" s="151">
        <v>0</v>
      </c>
      <c r="U19" s="151">
        <v>0</v>
      </c>
      <c r="V19" s="151">
        <v>0</v>
      </c>
      <c r="W19" s="151">
        <v>0</v>
      </c>
      <c r="X19" s="151">
        <v>0</v>
      </c>
      <c r="Y19" s="151">
        <v>0</v>
      </c>
      <c r="Z19" s="151">
        <v>0</v>
      </c>
      <c r="AA19" s="151">
        <v>0</v>
      </c>
      <c r="AB19" s="151">
        <v>0</v>
      </c>
      <c r="AC19" s="151">
        <v>0</v>
      </c>
      <c r="AD19" s="151">
        <v>0</v>
      </c>
      <c r="AE19" s="151">
        <v>0</v>
      </c>
      <c r="AF19" s="151">
        <v>0</v>
      </c>
      <c r="AG19" s="151">
        <v>0</v>
      </c>
      <c r="AH19" s="151">
        <v>0</v>
      </c>
      <c r="AI19" s="151">
        <v>0</v>
      </c>
      <c r="AJ19" s="151">
        <v>0</v>
      </c>
      <c r="AK19" s="151">
        <v>0</v>
      </c>
      <c r="AL19" s="151">
        <v>0</v>
      </c>
      <c r="AM19" s="151">
        <v>0</v>
      </c>
      <c r="AN19" s="151">
        <v>0</v>
      </c>
      <c r="AO19" s="151">
        <v>0</v>
      </c>
      <c r="AP19" s="151">
        <v>0</v>
      </c>
      <c r="AQ19" s="151">
        <v>0</v>
      </c>
      <c r="AR19" s="151">
        <v>0</v>
      </c>
      <c r="AS19" s="151">
        <v>0</v>
      </c>
      <c r="AT19" s="151">
        <v>0</v>
      </c>
      <c r="AU19" s="151">
        <v>0</v>
      </c>
      <c r="AV19" s="151">
        <v>0</v>
      </c>
      <c r="AW19" s="151">
        <v>0</v>
      </c>
      <c r="AX19" s="151">
        <v>0</v>
      </c>
      <c r="AY19" s="151">
        <v>0</v>
      </c>
      <c r="AZ19" s="151">
        <v>0</v>
      </c>
      <c r="BA19" s="151">
        <v>0</v>
      </c>
      <c r="BB19" s="151">
        <v>0</v>
      </c>
      <c r="BC19" s="151">
        <v>0</v>
      </c>
      <c r="BD19" s="151">
        <v>0</v>
      </c>
      <c r="BE19" s="151">
        <v>0</v>
      </c>
      <c r="BF19" s="151">
        <v>0</v>
      </c>
      <c r="BG19" s="151">
        <v>0</v>
      </c>
      <c r="BH19" s="151">
        <v>0</v>
      </c>
      <c r="BI19" s="151">
        <v>0</v>
      </c>
      <c r="BJ19" s="151">
        <v>0</v>
      </c>
      <c r="BK19" s="151">
        <v>0</v>
      </c>
      <c r="BL19" s="151">
        <v>0</v>
      </c>
      <c r="BM19" s="151">
        <v>0</v>
      </c>
      <c r="BN19" s="151">
        <v>0</v>
      </c>
      <c r="BO19" s="151">
        <v>0</v>
      </c>
      <c r="BP19" s="151">
        <v>0</v>
      </c>
      <c r="BQ19" s="151">
        <v>0</v>
      </c>
      <c r="BR19" s="151">
        <v>0</v>
      </c>
      <c r="BS19" s="151">
        <v>0</v>
      </c>
      <c r="BT19" s="151">
        <v>0</v>
      </c>
      <c r="BU19" s="151">
        <v>0</v>
      </c>
      <c r="BV19" s="151">
        <v>0</v>
      </c>
      <c r="BW19" s="151">
        <v>0</v>
      </c>
      <c r="BX19" s="151">
        <v>0</v>
      </c>
      <c r="BY19" s="151">
        <v>0</v>
      </c>
      <c r="BZ19" s="151">
        <v>0</v>
      </c>
      <c r="CA19" s="151">
        <v>0</v>
      </c>
      <c r="CB19" s="151">
        <v>0</v>
      </c>
      <c r="CC19" s="151">
        <v>0</v>
      </c>
      <c r="CD19" s="151">
        <v>0</v>
      </c>
      <c r="CE19" s="151">
        <v>0</v>
      </c>
      <c r="CF19" s="151">
        <v>0</v>
      </c>
      <c r="CG19" s="151">
        <v>0</v>
      </c>
      <c r="CH19" s="151">
        <v>0</v>
      </c>
      <c r="CI19" s="151">
        <v>0</v>
      </c>
      <c r="CJ19" s="151">
        <v>0</v>
      </c>
      <c r="CK19" s="151">
        <v>0</v>
      </c>
      <c r="CL19" s="151">
        <v>0</v>
      </c>
      <c r="CM19" s="151">
        <v>0</v>
      </c>
      <c r="CN19" s="151">
        <v>0</v>
      </c>
      <c r="CO19" s="151">
        <v>0</v>
      </c>
      <c r="CP19" s="151">
        <v>0</v>
      </c>
      <c r="CQ19" s="151">
        <v>0</v>
      </c>
      <c r="CR19" s="151">
        <v>0</v>
      </c>
      <c r="CS19" s="151">
        <v>0</v>
      </c>
      <c r="CT19" s="151">
        <v>0</v>
      </c>
      <c r="CU19" s="151">
        <v>0</v>
      </c>
      <c r="CV19" s="151">
        <v>0</v>
      </c>
      <c r="CW19" s="151">
        <v>0</v>
      </c>
      <c r="CX19" s="151">
        <v>0</v>
      </c>
      <c r="CY19" s="151">
        <v>0</v>
      </c>
      <c r="CZ19" s="151">
        <v>0</v>
      </c>
      <c r="DA19" s="151">
        <v>0</v>
      </c>
      <c r="DB19" s="151">
        <v>0</v>
      </c>
      <c r="DC19" s="151">
        <v>0</v>
      </c>
      <c r="DD19" s="151">
        <v>0</v>
      </c>
      <c r="DE19" s="151">
        <v>0</v>
      </c>
      <c r="DF19" s="151">
        <v>0</v>
      </c>
      <c r="DG19" s="151">
        <v>0</v>
      </c>
      <c r="DH19" s="151">
        <v>0</v>
      </c>
      <c r="DI19" s="151">
        <v>0</v>
      </c>
      <c r="DJ19" s="151">
        <v>0</v>
      </c>
      <c r="DK19" s="151">
        <v>0</v>
      </c>
      <c r="DL19" s="151">
        <v>0</v>
      </c>
      <c r="DM19" s="151">
        <v>0</v>
      </c>
      <c r="DN19" s="151">
        <v>0</v>
      </c>
      <c r="DO19" s="151">
        <v>0</v>
      </c>
      <c r="DP19" s="151">
        <v>0</v>
      </c>
      <c r="DQ19" s="151">
        <v>0</v>
      </c>
      <c r="DR19" s="151">
        <v>0</v>
      </c>
      <c r="DS19" s="151">
        <v>0</v>
      </c>
      <c r="DT19" s="151">
        <v>0</v>
      </c>
      <c r="DU19" s="151">
        <v>0</v>
      </c>
      <c r="DV19" s="151">
        <v>0</v>
      </c>
      <c r="DW19" s="151">
        <v>0</v>
      </c>
      <c r="DX19" s="151">
        <v>0</v>
      </c>
      <c r="DY19" s="151">
        <v>0</v>
      </c>
      <c r="DZ19" s="151">
        <v>0</v>
      </c>
      <c r="EA19" s="151">
        <v>0</v>
      </c>
      <c r="EB19" s="151">
        <v>0</v>
      </c>
      <c r="EC19" s="151">
        <v>0</v>
      </c>
      <c r="ED19" s="151">
        <v>0</v>
      </c>
      <c r="EE19" s="151">
        <v>0</v>
      </c>
      <c r="EF19" s="151">
        <v>0</v>
      </c>
      <c r="EG19" s="151">
        <v>0</v>
      </c>
      <c r="EH19" s="151">
        <v>0</v>
      </c>
      <c r="EI19" s="151">
        <v>0</v>
      </c>
      <c r="EJ19" s="151">
        <v>0</v>
      </c>
      <c r="EK19" s="151">
        <v>0</v>
      </c>
      <c r="EL19" s="151">
        <v>0</v>
      </c>
      <c r="EM19" s="151">
        <v>0</v>
      </c>
      <c r="EN19" s="151">
        <v>0</v>
      </c>
      <c r="EO19" s="151">
        <v>0</v>
      </c>
      <c r="EP19" s="151">
        <v>0</v>
      </c>
      <c r="EQ19" s="151">
        <v>0</v>
      </c>
      <c r="ER19" s="151">
        <v>0</v>
      </c>
      <c r="ES19" s="151">
        <v>0</v>
      </c>
      <c r="ET19" s="151">
        <v>0</v>
      </c>
      <c r="EU19" s="151">
        <v>0</v>
      </c>
      <c r="EV19" s="151">
        <v>229</v>
      </c>
      <c r="EW19" s="151">
        <v>0</v>
      </c>
      <c r="EX19" s="151">
        <v>0</v>
      </c>
      <c r="EY19" s="151">
        <v>0</v>
      </c>
      <c r="EZ19" s="151">
        <v>0</v>
      </c>
      <c r="FA19" s="151">
        <v>0</v>
      </c>
      <c r="FB19" s="151">
        <v>0</v>
      </c>
      <c r="FC19" s="152">
        <f t="shared" ref="FC19:FC25" si="1">SUM(B19:FB19)</f>
        <v>229</v>
      </c>
    </row>
    <row r="20" spans="1:159" ht="34.200000000000003" x14ac:dyDescent="0.3">
      <c r="A20" s="150" t="s">
        <v>454</v>
      </c>
      <c r="B20" s="151">
        <v>0</v>
      </c>
      <c r="C20" s="151">
        <v>0</v>
      </c>
      <c r="D20" s="151">
        <v>0</v>
      </c>
      <c r="E20" s="151">
        <v>0</v>
      </c>
      <c r="F20" s="151">
        <v>0</v>
      </c>
      <c r="G20" s="151">
        <v>0</v>
      </c>
      <c r="H20" s="151">
        <v>0</v>
      </c>
      <c r="I20" s="151">
        <v>0</v>
      </c>
      <c r="J20" s="151">
        <v>0</v>
      </c>
      <c r="K20" s="151">
        <v>0</v>
      </c>
      <c r="L20" s="151">
        <v>0</v>
      </c>
      <c r="M20" s="151">
        <v>0</v>
      </c>
      <c r="N20" s="151">
        <v>0</v>
      </c>
      <c r="O20" s="151">
        <v>0</v>
      </c>
      <c r="P20" s="151">
        <v>0</v>
      </c>
      <c r="Q20" s="151">
        <v>0</v>
      </c>
      <c r="R20" s="151">
        <v>0</v>
      </c>
      <c r="S20" s="151">
        <v>0</v>
      </c>
      <c r="T20" s="151">
        <v>0</v>
      </c>
      <c r="U20" s="151">
        <v>0</v>
      </c>
      <c r="V20" s="151">
        <v>0</v>
      </c>
      <c r="W20" s="151">
        <v>0</v>
      </c>
      <c r="X20" s="151">
        <v>0</v>
      </c>
      <c r="Y20" s="151">
        <v>0</v>
      </c>
      <c r="Z20" s="151">
        <v>0</v>
      </c>
      <c r="AA20" s="151">
        <v>0</v>
      </c>
      <c r="AB20" s="151">
        <v>0</v>
      </c>
      <c r="AC20" s="151">
        <v>0</v>
      </c>
      <c r="AD20" s="151">
        <v>0</v>
      </c>
      <c r="AE20" s="151">
        <v>0</v>
      </c>
      <c r="AF20" s="151">
        <v>0</v>
      </c>
      <c r="AG20" s="151">
        <v>0</v>
      </c>
      <c r="AH20" s="151">
        <v>0</v>
      </c>
      <c r="AI20" s="151">
        <v>0</v>
      </c>
      <c r="AJ20" s="151">
        <v>0</v>
      </c>
      <c r="AK20" s="151">
        <v>0</v>
      </c>
      <c r="AL20" s="151">
        <v>0</v>
      </c>
      <c r="AM20" s="151">
        <v>0</v>
      </c>
      <c r="AN20" s="151">
        <v>0</v>
      </c>
      <c r="AO20" s="151">
        <v>0</v>
      </c>
      <c r="AP20" s="151">
        <v>0</v>
      </c>
      <c r="AQ20" s="151">
        <v>0</v>
      </c>
      <c r="AR20" s="151">
        <v>0</v>
      </c>
      <c r="AS20" s="151">
        <v>0</v>
      </c>
      <c r="AT20" s="151">
        <v>0</v>
      </c>
      <c r="AU20" s="151">
        <v>0</v>
      </c>
      <c r="AV20" s="151">
        <v>0</v>
      </c>
      <c r="AW20" s="151">
        <v>0</v>
      </c>
      <c r="AX20" s="151">
        <v>0</v>
      </c>
      <c r="AY20" s="151">
        <v>0</v>
      </c>
      <c r="AZ20" s="151">
        <v>0</v>
      </c>
      <c r="BA20" s="151">
        <v>0</v>
      </c>
      <c r="BB20" s="151">
        <v>0</v>
      </c>
      <c r="BC20" s="151">
        <v>0</v>
      </c>
      <c r="BD20" s="151">
        <v>0</v>
      </c>
      <c r="BE20" s="151">
        <v>0</v>
      </c>
      <c r="BF20" s="151">
        <v>0</v>
      </c>
      <c r="BG20" s="151">
        <v>0</v>
      </c>
      <c r="BH20" s="151">
        <v>0</v>
      </c>
      <c r="BI20" s="151">
        <v>0</v>
      </c>
      <c r="BJ20" s="151">
        <v>0</v>
      </c>
      <c r="BK20" s="151">
        <v>0</v>
      </c>
      <c r="BL20" s="151">
        <v>0</v>
      </c>
      <c r="BM20" s="151">
        <v>0</v>
      </c>
      <c r="BN20" s="151">
        <v>0</v>
      </c>
      <c r="BO20" s="151">
        <v>0</v>
      </c>
      <c r="BP20" s="151">
        <v>0</v>
      </c>
      <c r="BQ20" s="151">
        <v>0</v>
      </c>
      <c r="BR20" s="151">
        <v>0</v>
      </c>
      <c r="BS20" s="151">
        <v>0</v>
      </c>
      <c r="BT20" s="151">
        <v>0</v>
      </c>
      <c r="BU20" s="151">
        <v>0</v>
      </c>
      <c r="BV20" s="151">
        <v>0</v>
      </c>
      <c r="BW20" s="151">
        <v>0</v>
      </c>
      <c r="BX20" s="151">
        <v>0</v>
      </c>
      <c r="BY20" s="151">
        <v>0</v>
      </c>
      <c r="BZ20" s="151">
        <v>0</v>
      </c>
      <c r="CA20" s="151">
        <v>0</v>
      </c>
      <c r="CB20" s="151">
        <v>0</v>
      </c>
      <c r="CC20" s="151">
        <v>0</v>
      </c>
      <c r="CD20" s="151">
        <v>0</v>
      </c>
      <c r="CE20" s="151">
        <v>0</v>
      </c>
      <c r="CF20" s="151">
        <v>0</v>
      </c>
      <c r="CG20" s="151">
        <v>0</v>
      </c>
      <c r="CH20" s="151">
        <v>0</v>
      </c>
      <c r="CI20" s="151">
        <v>0</v>
      </c>
      <c r="CJ20" s="151">
        <v>0</v>
      </c>
      <c r="CK20" s="151">
        <v>0</v>
      </c>
      <c r="CL20" s="151">
        <v>0</v>
      </c>
      <c r="CM20" s="151">
        <v>0</v>
      </c>
      <c r="CN20" s="151">
        <v>0</v>
      </c>
      <c r="CO20" s="151">
        <v>0</v>
      </c>
      <c r="CP20" s="151">
        <v>0</v>
      </c>
      <c r="CQ20" s="151">
        <v>0</v>
      </c>
      <c r="CR20" s="151">
        <v>0</v>
      </c>
      <c r="CS20" s="151">
        <v>0</v>
      </c>
      <c r="CT20" s="151">
        <v>0</v>
      </c>
      <c r="CU20" s="151">
        <v>0</v>
      </c>
      <c r="CV20" s="151">
        <v>0</v>
      </c>
      <c r="CW20" s="151">
        <v>0</v>
      </c>
      <c r="CX20" s="151">
        <v>0</v>
      </c>
      <c r="CY20" s="151">
        <v>0</v>
      </c>
      <c r="CZ20" s="151">
        <v>0</v>
      </c>
      <c r="DA20" s="151">
        <v>0</v>
      </c>
      <c r="DB20" s="151">
        <v>0</v>
      </c>
      <c r="DC20" s="151">
        <v>0</v>
      </c>
      <c r="DD20" s="151">
        <v>0</v>
      </c>
      <c r="DE20" s="151">
        <v>0</v>
      </c>
      <c r="DF20" s="151">
        <v>0</v>
      </c>
      <c r="DG20" s="151">
        <v>0</v>
      </c>
      <c r="DH20" s="151">
        <v>0</v>
      </c>
      <c r="DI20" s="151">
        <v>0</v>
      </c>
      <c r="DJ20" s="151">
        <v>0</v>
      </c>
      <c r="DK20" s="151">
        <v>0</v>
      </c>
      <c r="DL20" s="151">
        <v>0</v>
      </c>
      <c r="DM20" s="151">
        <v>0</v>
      </c>
      <c r="DN20" s="151">
        <v>0</v>
      </c>
      <c r="DO20" s="151">
        <v>0</v>
      </c>
      <c r="DP20" s="151">
        <v>0</v>
      </c>
      <c r="DQ20" s="151">
        <v>0</v>
      </c>
      <c r="DR20" s="151">
        <v>0</v>
      </c>
      <c r="DS20" s="151">
        <v>0</v>
      </c>
      <c r="DT20" s="151">
        <v>0</v>
      </c>
      <c r="DU20" s="151">
        <v>0</v>
      </c>
      <c r="DV20" s="151">
        <v>0</v>
      </c>
      <c r="DW20" s="151">
        <v>0</v>
      </c>
      <c r="DX20" s="151">
        <v>0</v>
      </c>
      <c r="DY20" s="151">
        <v>0</v>
      </c>
      <c r="DZ20" s="151">
        <v>0</v>
      </c>
      <c r="EA20" s="151">
        <v>0</v>
      </c>
      <c r="EB20" s="151">
        <v>0</v>
      </c>
      <c r="EC20" s="151">
        <v>0</v>
      </c>
      <c r="ED20" s="151">
        <v>0</v>
      </c>
      <c r="EE20" s="151">
        <v>0</v>
      </c>
      <c r="EF20" s="151">
        <v>0</v>
      </c>
      <c r="EG20" s="151">
        <v>0</v>
      </c>
      <c r="EH20" s="151">
        <v>0</v>
      </c>
      <c r="EI20" s="151">
        <v>0</v>
      </c>
      <c r="EJ20" s="151">
        <v>0</v>
      </c>
      <c r="EK20" s="151">
        <v>0</v>
      </c>
      <c r="EL20" s="151">
        <v>0</v>
      </c>
      <c r="EM20" s="151">
        <v>0</v>
      </c>
      <c r="EN20" s="151">
        <v>0</v>
      </c>
      <c r="EO20" s="151">
        <v>0</v>
      </c>
      <c r="EP20" s="151">
        <v>0</v>
      </c>
      <c r="EQ20" s="151">
        <v>0</v>
      </c>
      <c r="ER20" s="151">
        <v>0</v>
      </c>
      <c r="ES20" s="151">
        <v>0</v>
      </c>
      <c r="ET20" s="151">
        <v>0</v>
      </c>
      <c r="EU20" s="151">
        <v>0</v>
      </c>
      <c r="EV20" s="151">
        <v>0</v>
      </c>
      <c r="EW20" s="151">
        <v>465</v>
      </c>
      <c r="EX20" s="151">
        <v>0</v>
      </c>
      <c r="EY20" s="151">
        <v>0</v>
      </c>
      <c r="EZ20" s="151">
        <v>0</v>
      </c>
      <c r="FA20" s="151">
        <v>0</v>
      </c>
      <c r="FB20" s="151">
        <v>0</v>
      </c>
      <c r="FC20" s="152">
        <f t="shared" si="1"/>
        <v>465</v>
      </c>
    </row>
    <row r="21" spans="1:159" ht="34.200000000000003" x14ac:dyDescent="0.3">
      <c r="A21" s="150" t="s">
        <v>455</v>
      </c>
      <c r="B21" s="151">
        <v>0</v>
      </c>
      <c r="C21" s="151">
        <v>0</v>
      </c>
      <c r="D21" s="151">
        <v>0</v>
      </c>
      <c r="E21" s="151">
        <v>0</v>
      </c>
      <c r="F21" s="151">
        <v>0</v>
      </c>
      <c r="G21" s="151">
        <v>0</v>
      </c>
      <c r="H21" s="151">
        <v>0</v>
      </c>
      <c r="I21" s="151">
        <v>0</v>
      </c>
      <c r="J21" s="151">
        <v>0</v>
      </c>
      <c r="K21" s="151">
        <v>0</v>
      </c>
      <c r="L21" s="151">
        <v>0</v>
      </c>
      <c r="M21" s="151">
        <v>0</v>
      </c>
      <c r="N21" s="151">
        <v>0</v>
      </c>
      <c r="O21" s="151">
        <v>0</v>
      </c>
      <c r="P21" s="151">
        <v>0</v>
      </c>
      <c r="Q21" s="151">
        <v>0</v>
      </c>
      <c r="R21" s="151">
        <v>0</v>
      </c>
      <c r="S21" s="151">
        <v>0</v>
      </c>
      <c r="T21" s="151">
        <v>0</v>
      </c>
      <c r="U21" s="151">
        <v>0</v>
      </c>
      <c r="V21" s="151">
        <v>0</v>
      </c>
      <c r="W21" s="151">
        <v>0</v>
      </c>
      <c r="X21" s="151">
        <v>0</v>
      </c>
      <c r="Y21" s="151">
        <v>0</v>
      </c>
      <c r="Z21" s="151">
        <v>0</v>
      </c>
      <c r="AA21" s="151">
        <v>0</v>
      </c>
      <c r="AB21" s="151">
        <v>0</v>
      </c>
      <c r="AC21" s="151">
        <v>0</v>
      </c>
      <c r="AD21" s="151">
        <v>0</v>
      </c>
      <c r="AE21" s="151">
        <v>0</v>
      </c>
      <c r="AF21" s="151">
        <v>0</v>
      </c>
      <c r="AG21" s="151">
        <v>0</v>
      </c>
      <c r="AH21" s="151">
        <v>0</v>
      </c>
      <c r="AI21" s="151">
        <v>0</v>
      </c>
      <c r="AJ21" s="151">
        <v>0</v>
      </c>
      <c r="AK21" s="151">
        <v>0</v>
      </c>
      <c r="AL21" s="151">
        <v>0</v>
      </c>
      <c r="AM21" s="151">
        <v>0</v>
      </c>
      <c r="AN21" s="151">
        <v>0</v>
      </c>
      <c r="AO21" s="151">
        <v>0</v>
      </c>
      <c r="AP21" s="151">
        <v>0</v>
      </c>
      <c r="AQ21" s="151">
        <v>0</v>
      </c>
      <c r="AR21" s="151">
        <v>0</v>
      </c>
      <c r="AS21" s="151">
        <v>0</v>
      </c>
      <c r="AT21" s="151">
        <v>0</v>
      </c>
      <c r="AU21" s="151">
        <v>0</v>
      </c>
      <c r="AV21" s="151">
        <v>0</v>
      </c>
      <c r="AW21" s="151">
        <v>0</v>
      </c>
      <c r="AX21" s="151">
        <v>0</v>
      </c>
      <c r="AY21" s="151">
        <v>0</v>
      </c>
      <c r="AZ21" s="151">
        <v>0</v>
      </c>
      <c r="BA21" s="151">
        <v>0</v>
      </c>
      <c r="BB21" s="151">
        <v>0</v>
      </c>
      <c r="BC21" s="151">
        <v>0</v>
      </c>
      <c r="BD21" s="151">
        <v>0</v>
      </c>
      <c r="BE21" s="151">
        <v>0</v>
      </c>
      <c r="BF21" s="151">
        <v>0</v>
      </c>
      <c r="BG21" s="151">
        <v>0</v>
      </c>
      <c r="BH21" s="151">
        <v>0</v>
      </c>
      <c r="BI21" s="151">
        <v>0</v>
      </c>
      <c r="BJ21" s="151">
        <v>0</v>
      </c>
      <c r="BK21" s="151">
        <v>0</v>
      </c>
      <c r="BL21" s="151">
        <v>0</v>
      </c>
      <c r="BM21" s="151">
        <v>0</v>
      </c>
      <c r="BN21" s="151">
        <v>0</v>
      </c>
      <c r="BO21" s="151">
        <v>0</v>
      </c>
      <c r="BP21" s="151">
        <v>0</v>
      </c>
      <c r="BQ21" s="151">
        <v>0</v>
      </c>
      <c r="BR21" s="151">
        <v>0</v>
      </c>
      <c r="BS21" s="151">
        <v>0</v>
      </c>
      <c r="BT21" s="151">
        <v>0</v>
      </c>
      <c r="BU21" s="151">
        <v>0</v>
      </c>
      <c r="BV21" s="151">
        <v>0</v>
      </c>
      <c r="BW21" s="151">
        <v>0</v>
      </c>
      <c r="BX21" s="151">
        <v>0</v>
      </c>
      <c r="BY21" s="151">
        <v>0</v>
      </c>
      <c r="BZ21" s="151">
        <v>0</v>
      </c>
      <c r="CA21" s="151">
        <v>0</v>
      </c>
      <c r="CB21" s="151">
        <v>0</v>
      </c>
      <c r="CC21" s="151">
        <v>0</v>
      </c>
      <c r="CD21" s="151">
        <v>0</v>
      </c>
      <c r="CE21" s="151">
        <v>0</v>
      </c>
      <c r="CF21" s="151">
        <v>0</v>
      </c>
      <c r="CG21" s="151">
        <v>0</v>
      </c>
      <c r="CH21" s="151">
        <v>0</v>
      </c>
      <c r="CI21" s="151">
        <v>0</v>
      </c>
      <c r="CJ21" s="151">
        <v>0</v>
      </c>
      <c r="CK21" s="151">
        <v>0</v>
      </c>
      <c r="CL21" s="151">
        <v>0</v>
      </c>
      <c r="CM21" s="151">
        <v>0</v>
      </c>
      <c r="CN21" s="151">
        <v>0</v>
      </c>
      <c r="CO21" s="151">
        <v>0</v>
      </c>
      <c r="CP21" s="151">
        <v>0</v>
      </c>
      <c r="CQ21" s="151">
        <v>0</v>
      </c>
      <c r="CR21" s="151">
        <v>0</v>
      </c>
      <c r="CS21" s="151">
        <v>0</v>
      </c>
      <c r="CT21" s="151">
        <v>0</v>
      </c>
      <c r="CU21" s="151">
        <v>0</v>
      </c>
      <c r="CV21" s="151">
        <v>0</v>
      </c>
      <c r="CW21" s="151">
        <v>0</v>
      </c>
      <c r="CX21" s="151">
        <v>0</v>
      </c>
      <c r="CY21" s="151">
        <v>0</v>
      </c>
      <c r="CZ21" s="151">
        <v>0</v>
      </c>
      <c r="DA21" s="151">
        <v>0</v>
      </c>
      <c r="DB21" s="151">
        <v>0</v>
      </c>
      <c r="DC21" s="151">
        <v>0</v>
      </c>
      <c r="DD21" s="151">
        <v>0</v>
      </c>
      <c r="DE21" s="151">
        <v>0</v>
      </c>
      <c r="DF21" s="151">
        <v>0</v>
      </c>
      <c r="DG21" s="151">
        <v>0</v>
      </c>
      <c r="DH21" s="151">
        <v>0</v>
      </c>
      <c r="DI21" s="151">
        <v>0</v>
      </c>
      <c r="DJ21" s="151">
        <v>0</v>
      </c>
      <c r="DK21" s="151">
        <v>0</v>
      </c>
      <c r="DL21" s="151">
        <v>0</v>
      </c>
      <c r="DM21" s="151">
        <v>0</v>
      </c>
      <c r="DN21" s="151">
        <v>0</v>
      </c>
      <c r="DO21" s="151">
        <v>0</v>
      </c>
      <c r="DP21" s="151">
        <v>0</v>
      </c>
      <c r="DQ21" s="151">
        <v>0</v>
      </c>
      <c r="DR21" s="151">
        <v>0</v>
      </c>
      <c r="DS21" s="151">
        <v>0</v>
      </c>
      <c r="DT21" s="151">
        <v>0</v>
      </c>
      <c r="DU21" s="151">
        <v>0</v>
      </c>
      <c r="DV21" s="151">
        <v>0</v>
      </c>
      <c r="DW21" s="151">
        <v>0</v>
      </c>
      <c r="DX21" s="151">
        <v>0</v>
      </c>
      <c r="DY21" s="151">
        <v>0</v>
      </c>
      <c r="DZ21" s="151">
        <v>0</v>
      </c>
      <c r="EA21" s="151">
        <v>0</v>
      </c>
      <c r="EB21" s="151">
        <v>0</v>
      </c>
      <c r="EC21" s="151">
        <v>0</v>
      </c>
      <c r="ED21" s="151">
        <v>0</v>
      </c>
      <c r="EE21" s="151">
        <v>0</v>
      </c>
      <c r="EF21" s="151">
        <v>0</v>
      </c>
      <c r="EG21" s="151">
        <v>0</v>
      </c>
      <c r="EH21" s="151">
        <v>0</v>
      </c>
      <c r="EI21" s="151">
        <v>0</v>
      </c>
      <c r="EJ21" s="151">
        <v>0</v>
      </c>
      <c r="EK21" s="151">
        <v>0</v>
      </c>
      <c r="EL21" s="151">
        <v>0</v>
      </c>
      <c r="EM21" s="151">
        <v>0</v>
      </c>
      <c r="EN21" s="151">
        <v>0</v>
      </c>
      <c r="EO21" s="151">
        <v>0</v>
      </c>
      <c r="EP21" s="151">
        <v>0</v>
      </c>
      <c r="EQ21" s="151">
        <v>0</v>
      </c>
      <c r="ER21" s="151">
        <v>0</v>
      </c>
      <c r="ES21" s="151">
        <v>0</v>
      </c>
      <c r="ET21" s="151">
        <v>0</v>
      </c>
      <c r="EU21" s="151">
        <v>0</v>
      </c>
      <c r="EV21" s="151">
        <v>0</v>
      </c>
      <c r="EW21" s="151">
        <v>0</v>
      </c>
      <c r="EX21" s="151">
        <v>112</v>
      </c>
      <c r="EY21" s="151">
        <v>0</v>
      </c>
      <c r="EZ21" s="151">
        <v>0</v>
      </c>
      <c r="FA21" s="151">
        <v>0</v>
      </c>
      <c r="FB21" s="151">
        <v>0</v>
      </c>
      <c r="FC21" s="152">
        <f t="shared" si="1"/>
        <v>112</v>
      </c>
    </row>
    <row r="22" spans="1:159" ht="34.200000000000003" x14ac:dyDescent="0.3">
      <c r="A22" s="150" t="s">
        <v>456</v>
      </c>
      <c r="B22" s="151">
        <v>0</v>
      </c>
      <c r="C22" s="151">
        <v>0</v>
      </c>
      <c r="D22" s="151">
        <v>0</v>
      </c>
      <c r="E22" s="151">
        <v>0</v>
      </c>
      <c r="F22" s="151">
        <v>0</v>
      </c>
      <c r="G22" s="151">
        <v>0</v>
      </c>
      <c r="H22" s="151">
        <v>0</v>
      </c>
      <c r="I22" s="151">
        <v>0</v>
      </c>
      <c r="J22" s="151">
        <v>0</v>
      </c>
      <c r="K22" s="151">
        <v>0</v>
      </c>
      <c r="L22" s="151">
        <v>0</v>
      </c>
      <c r="M22" s="151">
        <v>0</v>
      </c>
      <c r="N22" s="151">
        <v>0</v>
      </c>
      <c r="O22" s="151">
        <v>0</v>
      </c>
      <c r="P22" s="151">
        <v>0</v>
      </c>
      <c r="Q22" s="151">
        <v>0</v>
      </c>
      <c r="R22" s="151">
        <v>0</v>
      </c>
      <c r="S22" s="151">
        <v>0</v>
      </c>
      <c r="T22" s="151">
        <v>0</v>
      </c>
      <c r="U22" s="151">
        <v>0</v>
      </c>
      <c r="V22" s="151">
        <v>0</v>
      </c>
      <c r="W22" s="151">
        <v>0</v>
      </c>
      <c r="X22" s="151">
        <v>0</v>
      </c>
      <c r="Y22" s="151">
        <v>0</v>
      </c>
      <c r="Z22" s="151">
        <v>0</v>
      </c>
      <c r="AA22" s="151">
        <v>0</v>
      </c>
      <c r="AB22" s="151">
        <v>0</v>
      </c>
      <c r="AC22" s="151">
        <v>0</v>
      </c>
      <c r="AD22" s="151">
        <v>0</v>
      </c>
      <c r="AE22" s="151">
        <v>0</v>
      </c>
      <c r="AF22" s="151">
        <v>0</v>
      </c>
      <c r="AG22" s="151">
        <v>0</v>
      </c>
      <c r="AH22" s="151">
        <v>0</v>
      </c>
      <c r="AI22" s="151">
        <v>0</v>
      </c>
      <c r="AJ22" s="151">
        <v>0</v>
      </c>
      <c r="AK22" s="151">
        <v>0</v>
      </c>
      <c r="AL22" s="151">
        <v>0</v>
      </c>
      <c r="AM22" s="151">
        <v>0</v>
      </c>
      <c r="AN22" s="151">
        <v>0</v>
      </c>
      <c r="AO22" s="151">
        <v>0</v>
      </c>
      <c r="AP22" s="151">
        <v>0</v>
      </c>
      <c r="AQ22" s="151">
        <v>0</v>
      </c>
      <c r="AR22" s="151">
        <v>0</v>
      </c>
      <c r="AS22" s="151">
        <v>0</v>
      </c>
      <c r="AT22" s="151">
        <v>0</v>
      </c>
      <c r="AU22" s="151">
        <v>0</v>
      </c>
      <c r="AV22" s="151">
        <v>0</v>
      </c>
      <c r="AW22" s="151">
        <v>0</v>
      </c>
      <c r="AX22" s="151">
        <v>0</v>
      </c>
      <c r="AY22" s="151">
        <v>0</v>
      </c>
      <c r="AZ22" s="151">
        <v>0</v>
      </c>
      <c r="BA22" s="151">
        <v>0</v>
      </c>
      <c r="BB22" s="151">
        <v>0</v>
      </c>
      <c r="BC22" s="151">
        <v>0</v>
      </c>
      <c r="BD22" s="151">
        <v>0</v>
      </c>
      <c r="BE22" s="151">
        <v>0</v>
      </c>
      <c r="BF22" s="151">
        <v>0</v>
      </c>
      <c r="BG22" s="151">
        <v>0</v>
      </c>
      <c r="BH22" s="151">
        <v>0</v>
      </c>
      <c r="BI22" s="151">
        <v>0</v>
      </c>
      <c r="BJ22" s="151">
        <v>0</v>
      </c>
      <c r="BK22" s="151">
        <v>0</v>
      </c>
      <c r="BL22" s="151">
        <v>0</v>
      </c>
      <c r="BM22" s="151">
        <v>0</v>
      </c>
      <c r="BN22" s="151">
        <v>0</v>
      </c>
      <c r="BO22" s="151">
        <v>0</v>
      </c>
      <c r="BP22" s="151">
        <v>0</v>
      </c>
      <c r="BQ22" s="151">
        <v>0</v>
      </c>
      <c r="BR22" s="151">
        <v>0</v>
      </c>
      <c r="BS22" s="151">
        <v>0</v>
      </c>
      <c r="BT22" s="151">
        <v>0</v>
      </c>
      <c r="BU22" s="151">
        <v>0</v>
      </c>
      <c r="BV22" s="151">
        <v>0</v>
      </c>
      <c r="BW22" s="151">
        <v>0</v>
      </c>
      <c r="BX22" s="151">
        <v>0</v>
      </c>
      <c r="BY22" s="151">
        <v>0</v>
      </c>
      <c r="BZ22" s="151">
        <v>0</v>
      </c>
      <c r="CA22" s="151">
        <v>0</v>
      </c>
      <c r="CB22" s="151">
        <v>0</v>
      </c>
      <c r="CC22" s="151">
        <v>0</v>
      </c>
      <c r="CD22" s="151">
        <v>0</v>
      </c>
      <c r="CE22" s="151">
        <v>0</v>
      </c>
      <c r="CF22" s="151">
        <v>0</v>
      </c>
      <c r="CG22" s="151">
        <v>0</v>
      </c>
      <c r="CH22" s="151">
        <v>0</v>
      </c>
      <c r="CI22" s="151">
        <v>0</v>
      </c>
      <c r="CJ22" s="151">
        <v>0</v>
      </c>
      <c r="CK22" s="151">
        <v>0</v>
      </c>
      <c r="CL22" s="151">
        <v>0</v>
      </c>
      <c r="CM22" s="151">
        <v>0</v>
      </c>
      <c r="CN22" s="151">
        <v>0</v>
      </c>
      <c r="CO22" s="151">
        <v>0</v>
      </c>
      <c r="CP22" s="151">
        <v>0</v>
      </c>
      <c r="CQ22" s="151">
        <v>0</v>
      </c>
      <c r="CR22" s="151">
        <v>0</v>
      </c>
      <c r="CS22" s="151">
        <v>0</v>
      </c>
      <c r="CT22" s="151">
        <v>0</v>
      </c>
      <c r="CU22" s="151">
        <v>0</v>
      </c>
      <c r="CV22" s="151">
        <v>0</v>
      </c>
      <c r="CW22" s="151">
        <v>0</v>
      </c>
      <c r="CX22" s="151">
        <v>0</v>
      </c>
      <c r="CY22" s="151">
        <v>0</v>
      </c>
      <c r="CZ22" s="151">
        <v>0</v>
      </c>
      <c r="DA22" s="151">
        <v>0</v>
      </c>
      <c r="DB22" s="151">
        <v>0</v>
      </c>
      <c r="DC22" s="151">
        <v>0</v>
      </c>
      <c r="DD22" s="151">
        <v>0</v>
      </c>
      <c r="DE22" s="151">
        <v>0</v>
      </c>
      <c r="DF22" s="151">
        <v>0</v>
      </c>
      <c r="DG22" s="151">
        <v>0</v>
      </c>
      <c r="DH22" s="151">
        <v>0</v>
      </c>
      <c r="DI22" s="151">
        <v>0</v>
      </c>
      <c r="DJ22" s="151">
        <v>0</v>
      </c>
      <c r="DK22" s="151">
        <v>0</v>
      </c>
      <c r="DL22" s="151">
        <v>0</v>
      </c>
      <c r="DM22" s="151">
        <v>0</v>
      </c>
      <c r="DN22" s="151">
        <v>0</v>
      </c>
      <c r="DO22" s="151">
        <v>0</v>
      </c>
      <c r="DP22" s="151">
        <v>0</v>
      </c>
      <c r="DQ22" s="151">
        <v>0</v>
      </c>
      <c r="DR22" s="151">
        <v>0</v>
      </c>
      <c r="DS22" s="151">
        <v>0</v>
      </c>
      <c r="DT22" s="151">
        <v>0</v>
      </c>
      <c r="DU22" s="151">
        <v>0</v>
      </c>
      <c r="DV22" s="151">
        <v>0</v>
      </c>
      <c r="DW22" s="151">
        <v>0</v>
      </c>
      <c r="DX22" s="151">
        <v>0</v>
      </c>
      <c r="DY22" s="151">
        <v>0</v>
      </c>
      <c r="DZ22" s="151">
        <v>0</v>
      </c>
      <c r="EA22" s="151">
        <v>0</v>
      </c>
      <c r="EB22" s="151">
        <v>0</v>
      </c>
      <c r="EC22" s="151">
        <v>0</v>
      </c>
      <c r="ED22" s="151">
        <v>0</v>
      </c>
      <c r="EE22" s="151">
        <v>0</v>
      </c>
      <c r="EF22" s="151">
        <v>0</v>
      </c>
      <c r="EG22" s="151">
        <v>0</v>
      </c>
      <c r="EH22" s="151">
        <v>0</v>
      </c>
      <c r="EI22" s="151">
        <v>0</v>
      </c>
      <c r="EJ22" s="151">
        <v>0</v>
      </c>
      <c r="EK22" s="151">
        <v>0</v>
      </c>
      <c r="EL22" s="151">
        <v>0</v>
      </c>
      <c r="EM22" s="151">
        <v>0</v>
      </c>
      <c r="EN22" s="151">
        <v>0</v>
      </c>
      <c r="EO22" s="151">
        <v>0</v>
      </c>
      <c r="EP22" s="151">
        <v>0</v>
      </c>
      <c r="EQ22" s="151">
        <v>0</v>
      </c>
      <c r="ER22" s="151">
        <v>0</v>
      </c>
      <c r="ES22" s="151">
        <v>0</v>
      </c>
      <c r="ET22" s="151">
        <v>0</v>
      </c>
      <c r="EU22" s="151">
        <v>0</v>
      </c>
      <c r="EV22" s="151">
        <v>0</v>
      </c>
      <c r="EW22" s="151">
        <v>0</v>
      </c>
      <c r="EX22" s="151">
        <v>0</v>
      </c>
      <c r="EY22" s="151">
        <v>42</v>
      </c>
      <c r="EZ22" s="151">
        <v>0</v>
      </c>
      <c r="FA22" s="151">
        <v>0</v>
      </c>
      <c r="FB22" s="151">
        <v>0</v>
      </c>
      <c r="FC22" s="152">
        <f t="shared" si="1"/>
        <v>42</v>
      </c>
    </row>
    <row r="23" spans="1:159" ht="34.200000000000003" x14ac:dyDescent="0.3">
      <c r="A23" s="150" t="s">
        <v>457</v>
      </c>
      <c r="B23" s="151">
        <v>0</v>
      </c>
      <c r="C23" s="151">
        <v>0</v>
      </c>
      <c r="D23" s="151">
        <v>0</v>
      </c>
      <c r="E23" s="151">
        <v>0</v>
      </c>
      <c r="F23" s="151">
        <v>0</v>
      </c>
      <c r="G23" s="151">
        <v>0</v>
      </c>
      <c r="H23" s="151">
        <v>0</v>
      </c>
      <c r="I23" s="151">
        <v>0</v>
      </c>
      <c r="J23" s="151">
        <v>0</v>
      </c>
      <c r="K23" s="151">
        <v>0</v>
      </c>
      <c r="L23" s="151">
        <v>0</v>
      </c>
      <c r="M23" s="151">
        <v>0</v>
      </c>
      <c r="N23" s="151">
        <v>0</v>
      </c>
      <c r="O23" s="151">
        <v>0</v>
      </c>
      <c r="P23" s="151">
        <v>0</v>
      </c>
      <c r="Q23" s="151">
        <v>0</v>
      </c>
      <c r="R23" s="151">
        <v>0</v>
      </c>
      <c r="S23" s="151">
        <v>0</v>
      </c>
      <c r="T23" s="151">
        <v>0</v>
      </c>
      <c r="U23" s="151">
        <v>0</v>
      </c>
      <c r="V23" s="151">
        <v>0</v>
      </c>
      <c r="W23" s="151">
        <v>0</v>
      </c>
      <c r="X23" s="151">
        <v>0</v>
      </c>
      <c r="Y23" s="151">
        <v>0</v>
      </c>
      <c r="Z23" s="151">
        <v>0</v>
      </c>
      <c r="AA23" s="151">
        <v>0</v>
      </c>
      <c r="AB23" s="151">
        <v>0</v>
      </c>
      <c r="AC23" s="151">
        <v>0</v>
      </c>
      <c r="AD23" s="151">
        <v>0</v>
      </c>
      <c r="AE23" s="151">
        <v>0</v>
      </c>
      <c r="AF23" s="151">
        <v>0</v>
      </c>
      <c r="AG23" s="151">
        <v>0</v>
      </c>
      <c r="AH23" s="151">
        <v>0</v>
      </c>
      <c r="AI23" s="151">
        <v>0</v>
      </c>
      <c r="AJ23" s="151">
        <v>0</v>
      </c>
      <c r="AK23" s="151">
        <v>0</v>
      </c>
      <c r="AL23" s="151">
        <v>0</v>
      </c>
      <c r="AM23" s="151">
        <v>0</v>
      </c>
      <c r="AN23" s="151">
        <v>0</v>
      </c>
      <c r="AO23" s="151">
        <v>0</v>
      </c>
      <c r="AP23" s="151">
        <v>0</v>
      </c>
      <c r="AQ23" s="151">
        <v>0</v>
      </c>
      <c r="AR23" s="151">
        <v>0</v>
      </c>
      <c r="AS23" s="151">
        <v>0</v>
      </c>
      <c r="AT23" s="151">
        <v>0</v>
      </c>
      <c r="AU23" s="151">
        <v>0</v>
      </c>
      <c r="AV23" s="151">
        <v>0</v>
      </c>
      <c r="AW23" s="151">
        <v>0</v>
      </c>
      <c r="AX23" s="151">
        <v>0</v>
      </c>
      <c r="AY23" s="151">
        <v>0</v>
      </c>
      <c r="AZ23" s="151">
        <v>0</v>
      </c>
      <c r="BA23" s="151">
        <v>0</v>
      </c>
      <c r="BB23" s="151">
        <v>0</v>
      </c>
      <c r="BC23" s="151">
        <v>0</v>
      </c>
      <c r="BD23" s="151">
        <v>0</v>
      </c>
      <c r="BE23" s="151">
        <v>0</v>
      </c>
      <c r="BF23" s="151">
        <v>0</v>
      </c>
      <c r="BG23" s="151">
        <v>0</v>
      </c>
      <c r="BH23" s="151">
        <v>0</v>
      </c>
      <c r="BI23" s="151">
        <v>0</v>
      </c>
      <c r="BJ23" s="151">
        <v>0</v>
      </c>
      <c r="BK23" s="151">
        <v>0</v>
      </c>
      <c r="BL23" s="151">
        <v>0</v>
      </c>
      <c r="BM23" s="151">
        <v>0</v>
      </c>
      <c r="BN23" s="151">
        <v>0</v>
      </c>
      <c r="BO23" s="151">
        <v>0</v>
      </c>
      <c r="BP23" s="151">
        <v>0</v>
      </c>
      <c r="BQ23" s="151">
        <v>0</v>
      </c>
      <c r="BR23" s="151">
        <v>0</v>
      </c>
      <c r="BS23" s="151">
        <v>0</v>
      </c>
      <c r="BT23" s="151">
        <v>0</v>
      </c>
      <c r="BU23" s="151">
        <v>0</v>
      </c>
      <c r="BV23" s="151">
        <v>0</v>
      </c>
      <c r="BW23" s="151">
        <v>0</v>
      </c>
      <c r="BX23" s="151">
        <v>0</v>
      </c>
      <c r="BY23" s="151">
        <v>0</v>
      </c>
      <c r="BZ23" s="151">
        <v>0</v>
      </c>
      <c r="CA23" s="151">
        <v>0</v>
      </c>
      <c r="CB23" s="151">
        <v>0</v>
      </c>
      <c r="CC23" s="151">
        <v>0</v>
      </c>
      <c r="CD23" s="151">
        <v>0</v>
      </c>
      <c r="CE23" s="151">
        <v>0</v>
      </c>
      <c r="CF23" s="151">
        <v>0</v>
      </c>
      <c r="CG23" s="151">
        <v>0</v>
      </c>
      <c r="CH23" s="151">
        <v>0</v>
      </c>
      <c r="CI23" s="151">
        <v>0</v>
      </c>
      <c r="CJ23" s="151">
        <v>0</v>
      </c>
      <c r="CK23" s="151">
        <v>0</v>
      </c>
      <c r="CL23" s="151">
        <v>0</v>
      </c>
      <c r="CM23" s="151">
        <v>0</v>
      </c>
      <c r="CN23" s="151">
        <v>0</v>
      </c>
      <c r="CO23" s="151">
        <v>0</v>
      </c>
      <c r="CP23" s="151">
        <v>0</v>
      </c>
      <c r="CQ23" s="151">
        <v>0</v>
      </c>
      <c r="CR23" s="151">
        <v>0</v>
      </c>
      <c r="CS23" s="151">
        <v>0</v>
      </c>
      <c r="CT23" s="151">
        <v>0</v>
      </c>
      <c r="CU23" s="151">
        <v>0</v>
      </c>
      <c r="CV23" s="151">
        <v>0</v>
      </c>
      <c r="CW23" s="151">
        <v>0</v>
      </c>
      <c r="CX23" s="151">
        <v>0</v>
      </c>
      <c r="CY23" s="151">
        <v>0</v>
      </c>
      <c r="CZ23" s="151">
        <v>0</v>
      </c>
      <c r="DA23" s="151">
        <v>0</v>
      </c>
      <c r="DB23" s="151">
        <v>0</v>
      </c>
      <c r="DC23" s="151">
        <v>0</v>
      </c>
      <c r="DD23" s="151">
        <v>0</v>
      </c>
      <c r="DE23" s="151">
        <v>0</v>
      </c>
      <c r="DF23" s="151">
        <v>0</v>
      </c>
      <c r="DG23" s="151">
        <v>0</v>
      </c>
      <c r="DH23" s="151">
        <v>0</v>
      </c>
      <c r="DI23" s="151">
        <v>0</v>
      </c>
      <c r="DJ23" s="151">
        <v>0</v>
      </c>
      <c r="DK23" s="151">
        <v>0</v>
      </c>
      <c r="DL23" s="151">
        <v>0</v>
      </c>
      <c r="DM23" s="151">
        <v>0</v>
      </c>
      <c r="DN23" s="151">
        <v>0</v>
      </c>
      <c r="DO23" s="151">
        <v>0</v>
      </c>
      <c r="DP23" s="151">
        <v>0</v>
      </c>
      <c r="DQ23" s="151">
        <v>0</v>
      </c>
      <c r="DR23" s="151">
        <v>0</v>
      </c>
      <c r="DS23" s="151">
        <v>0</v>
      </c>
      <c r="DT23" s="151">
        <v>0</v>
      </c>
      <c r="DU23" s="151">
        <v>0</v>
      </c>
      <c r="DV23" s="151">
        <v>0</v>
      </c>
      <c r="DW23" s="151">
        <v>0</v>
      </c>
      <c r="DX23" s="151">
        <v>0</v>
      </c>
      <c r="DY23" s="151">
        <v>0</v>
      </c>
      <c r="DZ23" s="151">
        <v>0</v>
      </c>
      <c r="EA23" s="151">
        <v>0</v>
      </c>
      <c r="EB23" s="151">
        <v>0</v>
      </c>
      <c r="EC23" s="151">
        <v>0</v>
      </c>
      <c r="ED23" s="151">
        <v>0</v>
      </c>
      <c r="EE23" s="151">
        <v>0</v>
      </c>
      <c r="EF23" s="151">
        <v>0</v>
      </c>
      <c r="EG23" s="151">
        <v>0</v>
      </c>
      <c r="EH23" s="151">
        <v>0</v>
      </c>
      <c r="EI23" s="151">
        <v>0</v>
      </c>
      <c r="EJ23" s="151">
        <v>0</v>
      </c>
      <c r="EK23" s="151">
        <v>0</v>
      </c>
      <c r="EL23" s="151">
        <v>0</v>
      </c>
      <c r="EM23" s="151">
        <v>0</v>
      </c>
      <c r="EN23" s="151">
        <v>0</v>
      </c>
      <c r="EO23" s="151">
        <v>0</v>
      </c>
      <c r="EP23" s="151">
        <v>0</v>
      </c>
      <c r="EQ23" s="151">
        <v>0</v>
      </c>
      <c r="ER23" s="151">
        <v>0</v>
      </c>
      <c r="ES23" s="151">
        <v>0</v>
      </c>
      <c r="ET23" s="151">
        <v>0</v>
      </c>
      <c r="EU23" s="151">
        <v>0</v>
      </c>
      <c r="EV23" s="151">
        <v>0</v>
      </c>
      <c r="EW23" s="151">
        <v>0</v>
      </c>
      <c r="EX23" s="151">
        <v>0</v>
      </c>
      <c r="EY23" s="151">
        <v>0</v>
      </c>
      <c r="EZ23" s="151">
        <v>53</v>
      </c>
      <c r="FA23" s="151">
        <v>0</v>
      </c>
      <c r="FB23" s="151">
        <v>0</v>
      </c>
      <c r="FC23" s="152">
        <f t="shared" si="1"/>
        <v>53</v>
      </c>
    </row>
    <row r="24" spans="1:159" ht="34.200000000000003" x14ac:dyDescent="0.3">
      <c r="A24" s="150" t="s">
        <v>458</v>
      </c>
      <c r="B24" s="151">
        <v>0</v>
      </c>
      <c r="C24" s="151">
        <v>0</v>
      </c>
      <c r="D24" s="151">
        <v>0</v>
      </c>
      <c r="E24" s="151">
        <v>0</v>
      </c>
      <c r="F24" s="151">
        <v>0</v>
      </c>
      <c r="G24" s="151">
        <v>0</v>
      </c>
      <c r="H24" s="151">
        <v>0</v>
      </c>
      <c r="I24" s="151">
        <v>0</v>
      </c>
      <c r="J24" s="151">
        <v>0</v>
      </c>
      <c r="K24" s="151">
        <v>0</v>
      </c>
      <c r="L24" s="151">
        <v>0</v>
      </c>
      <c r="M24" s="151">
        <v>0</v>
      </c>
      <c r="N24" s="151">
        <v>0</v>
      </c>
      <c r="O24" s="151">
        <v>0</v>
      </c>
      <c r="P24" s="151">
        <v>0</v>
      </c>
      <c r="Q24" s="151">
        <v>0</v>
      </c>
      <c r="R24" s="151">
        <v>0</v>
      </c>
      <c r="S24" s="151">
        <v>0</v>
      </c>
      <c r="T24" s="151">
        <v>0</v>
      </c>
      <c r="U24" s="151">
        <v>0</v>
      </c>
      <c r="V24" s="151">
        <v>0</v>
      </c>
      <c r="W24" s="151">
        <v>0</v>
      </c>
      <c r="X24" s="151">
        <v>0</v>
      </c>
      <c r="Y24" s="151">
        <v>0</v>
      </c>
      <c r="Z24" s="151">
        <v>0</v>
      </c>
      <c r="AA24" s="151">
        <v>0</v>
      </c>
      <c r="AB24" s="151">
        <v>0</v>
      </c>
      <c r="AC24" s="151">
        <v>0</v>
      </c>
      <c r="AD24" s="151">
        <v>0</v>
      </c>
      <c r="AE24" s="151">
        <v>0</v>
      </c>
      <c r="AF24" s="151">
        <v>0</v>
      </c>
      <c r="AG24" s="151">
        <v>0</v>
      </c>
      <c r="AH24" s="151">
        <v>0</v>
      </c>
      <c r="AI24" s="151">
        <v>0</v>
      </c>
      <c r="AJ24" s="151">
        <v>0</v>
      </c>
      <c r="AK24" s="151">
        <v>0</v>
      </c>
      <c r="AL24" s="151">
        <v>0</v>
      </c>
      <c r="AM24" s="151">
        <v>0</v>
      </c>
      <c r="AN24" s="151">
        <v>0</v>
      </c>
      <c r="AO24" s="151">
        <v>0</v>
      </c>
      <c r="AP24" s="151">
        <v>0</v>
      </c>
      <c r="AQ24" s="151">
        <v>0</v>
      </c>
      <c r="AR24" s="151">
        <v>0</v>
      </c>
      <c r="AS24" s="151">
        <v>0</v>
      </c>
      <c r="AT24" s="151">
        <v>0</v>
      </c>
      <c r="AU24" s="151">
        <v>0</v>
      </c>
      <c r="AV24" s="151">
        <v>0</v>
      </c>
      <c r="AW24" s="151">
        <v>0</v>
      </c>
      <c r="AX24" s="151">
        <v>0</v>
      </c>
      <c r="AY24" s="151">
        <v>0</v>
      </c>
      <c r="AZ24" s="151">
        <v>0</v>
      </c>
      <c r="BA24" s="151">
        <v>0</v>
      </c>
      <c r="BB24" s="151">
        <v>0</v>
      </c>
      <c r="BC24" s="151">
        <v>0</v>
      </c>
      <c r="BD24" s="151">
        <v>0</v>
      </c>
      <c r="BE24" s="151">
        <v>0</v>
      </c>
      <c r="BF24" s="151">
        <v>0</v>
      </c>
      <c r="BG24" s="151">
        <v>0</v>
      </c>
      <c r="BH24" s="151">
        <v>0</v>
      </c>
      <c r="BI24" s="151">
        <v>0</v>
      </c>
      <c r="BJ24" s="151">
        <v>0</v>
      </c>
      <c r="BK24" s="151">
        <v>0</v>
      </c>
      <c r="BL24" s="151">
        <v>0</v>
      </c>
      <c r="BM24" s="151">
        <v>0</v>
      </c>
      <c r="BN24" s="151">
        <v>0</v>
      </c>
      <c r="BO24" s="151">
        <v>0</v>
      </c>
      <c r="BP24" s="151">
        <v>0</v>
      </c>
      <c r="BQ24" s="151">
        <v>0</v>
      </c>
      <c r="BR24" s="151">
        <v>0</v>
      </c>
      <c r="BS24" s="151">
        <v>0</v>
      </c>
      <c r="BT24" s="151">
        <v>0</v>
      </c>
      <c r="BU24" s="151">
        <v>0</v>
      </c>
      <c r="BV24" s="151">
        <v>0</v>
      </c>
      <c r="BW24" s="151">
        <v>0</v>
      </c>
      <c r="BX24" s="151">
        <v>0</v>
      </c>
      <c r="BY24" s="151">
        <v>0</v>
      </c>
      <c r="BZ24" s="151">
        <v>0</v>
      </c>
      <c r="CA24" s="151">
        <v>0</v>
      </c>
      <c r="CB24" s="151">
        <v>0</v>
      </c>
      <c r="CC24" s="151">
        <v>0</v>
      </c>
      <c r="CD24" s="151">
        <v>0</v>
      </c>
      <c r="CE24" s="151">
        <v>0</v>
      </c>
      <c r="CF24" s="151">
        <v>0</v>
      </c>
      <c r="CG24" s="151">
        <v>0</v>
      </c>
      <c r="CH24" s="151">
        <v>0</v>
      </c>
      <c r="CI24" s="151">
        <v>0</v>
      </c>
      <c r="CJ24" s="151">
        <v>0</v>
      </c>
      <c r="CK24" s="151">
        <v>0</v>
      </c>
      <c r="CL24" s="151">
        <v>0</v>
      </c>
      <c r="CM24" s="151">
        <v>0</v>
      </c>
      <c r="CN24" s="151">
        <v>0</v>
      </c>
      <c r="CO24" s="151">
        <v>0</v>
      </c>
      <c r="CP24" s="151">
        <v>0</v>
      </c>
      <c r="CQ24" s="151">
        <v>0</v>
      </c>
      <c r="CR24" s="151">
        <v>0</v>
      </c>
      <c r="CS24" s="151">
        <v>0</v>
      </c>
      <c r="CT24" s="151">
        <v>0</v>
      </c>
      <c r="CU24" s="151">
        <v>0</v>
      </c>
      <c r="CV24" s="151">
        <v>0</v>
      </c>
      <c r="CW24" s="151">
        <v>0</v>
      </c>
      <c r="CX24" s="151">
        <v>0</v>
      </c>
      <c r="CY24" s="151">
        <v>0</v>
      </c>
      <c r="CZ24" s="151">
        <v>0</v>
      </c>
      <c r="DA24" s="151">
        <v>0</v>
      </c>
      <c r="DB24" s="151">
        <v>0</v>
      </c>
      <c r="DC24" s="151">
        <v>0</v>
      </c>
      <c r="DD24" s="151">
        <v>0</v>
      </c>
      <c r="DE24" s="151">
        <v>0</v>
      </c>
      <c r="DF24" s="151">
        <v>0</v>
      </c>
      <c r="DG24" s="151">
        <v>0</v>
      </c>
      <c r="DH24" s="151">
        <v>0</v>
      </c>
      <c r="DI24" s="151">
        <v>0</v>
      </c>
      <c r="DJ24" s="151">
        <v>0</v>
      </c>
      <c r="DK24" s="151">
        <v>0</v>
      </c>
      <c r="DL24" s="151">
        <v>0</v>
      </c>
      <c r="DM24" s="151">
        <v>0</v>
      </c>
      <c r="DN24" s="151">
        <v>0</v>
      </c>
      <c r="DO24" s="151">
        <v>0</v>
      </c>
      <c r="DP24" s="151">
        <v>0</v>
      </c>
      <c r="DQ24" s="151">
        <v>0</v>
      </c>
      <c r="DR24" s="151">
        <v>0</v>
      </c>
      <c r="DS24" s="151">
        <v>0</v>
      </c>
      <c r="DT24" s="151">
        <v>0</v>
      </c>
      <c r="DU24" s="151">
        <v>0</v>
      </c>
      <c r="DV24" s="151">
        <v>0</v>
      </c>
      <c r="DW24" s="151">
        <v>0</v>
      </c>
      <c r="DX24" s="151">
        <v>0</v>
      </c>
      <c r="DY24" s="151">
        <v>0</v>
      </c>
      <c r="DZ24" s="151">
        <v>0</v>
      </c>
      <c r="EA24" s="151">
        <v>0</v>
      </c>
      <c r="EB24" s="151">
        <v>0</v>
      </c>
      <c r="EC24" s="151">
        <v>0</v>
      </c>
      <c r="ED24" s="151">
        <v>0</v>
      </c>
      <c r="EE24" s="151">
        <v>0</v>
      </c>
      <c r="EF24" s="151">
        <v>0</v>
      </c>
      <c r="EG24" s="151">
        <v>0</v>
      </c>
      <c r="EH24" s="151">
        <v>0</v>
      </c>
      <c r="EI24" s="151">
        <v>0</v>
      </c>
      <c r="EJ24" s="151">
        <v>0</v>
      </c>
      <c r="EK24" s="151">
        <v>0</v>
      </c>
      <c r="EL24" s="151">
        <v>0</v>
      </c>
      <c r="EM24" s="151">
        <v>0</v>
      </c>
      <c r="EN24" s="151">
        <v>0</v>
      </c>
      <c r="EO24" s="151">
        <v>0</v>
      </c>
      <c r="EP24" s="151">
        <v>0</v>
      </c>
      <c r="EQ24" s="151">
        <v>0</v>
      </c>
      <c r="ER24" s="151">
        <v>0</v>
      </c>
      <c r="ES24" s="151">
        <v>0</v>
      </c>
      <c r="ET24" s="151">
        <v>0</v>
      </c>
      <c r="EU24" s="151">
        <v>0</v>
      </c>
      <c r="EV24" s="151">
        <v>0</v>
      </c>
      <c r="EW24" s="151">
        <v>0</v>
      </c>
      <c r="EX24" s="151">
        <v>0</v>
      </c>
      <c r="EY24" s="151">
        <v>0</v>
      </c>
      <c r="EZ24" s="151">
        <v>0</v>
      </c>
      <c r="FA24" s="151">
        <v>53</v>
      </c>
      <c r="FB24" s="151">
        <v>0</v>
      </c>
      <c r="FC24" s="152">
        <f t="shared" si="1"/>
        <v>53</v>
      </c>
    </row>
    <row r="25" spans="1:159" ht="45.6" x14ac:dyDescent="0.3">
      <c r="A25" s="150" t="s">
        <v>459</v>
      </c>
      <c r="B25" s="151">
        <v>0</v>
      </c>
      <c r="C25" s="151">
        <v>0</v>
      </c>
      <c r="D25" s="151">
        <v>0</v>
      </c>
      <c r="E25" s="151">
        <v>0</v>
      </c>
      <c r="F25" s="151">
        <v>0</v>
      </c>
      <c r="G25" s="151">
        <v>0</v>
      </c>
      <c r="H25" s="151">
        <v>0</v>
      </c>
      <c r="I25" s="151">
        <v>0</v>
      </c>
      <c r="J25" s="151">
        <v>0</v>
      </c>
      <c r="K25" s="151">
        <v>0</v>
      </c>
      <c r="L25" s="151">
        <v>0</v>
      </c>
      <c r="M25" s="151">
        <v>0</v>
      </c>
      <c r="N25" s="151">
        <v>0</v>
      </c>
      <c r="O25" s="151">
        <v>0</v>
      </c>
      <c r="P25" s="151">
        <v>0</v>
      </c>
      <c r="Q25" s="151">
        <v>0</v>
      </c>
      <c r="R25" s="151">
        <v>0</v>
      </c>
      <c r="S25" s="151">
        <v>0</v>
      </c>
      <c r="T25" s="151">
        <v>0</v>
      </c>
      <c r="U25" s="151">
        <v>0</v>
      </c>
      <c r="V25" s="151">
        <v>0</v>
      </c>
      <c r="W25" s="151">
        <v>0</v>
      </c>
      <c r="X25" s="151">
        <v>0</v>
      </c>
      <c r="Y25" s="151">
        <v>0</v>
      </c>
      <c r="Z25" s="151">
        <v>0</v>
      </c>
      <c r="AA25" s="151">
        <v>0</v>
      </c>
      <c r="AB25" s="151">
        <v>0</v>
      </c>
      <c r="AC25" s="151">
        <v>0</v>
      </c>
      <c r="AD25" s="151">
        <v>0</v>
      </c>
      <c r="AE25" s="151">
        <v>0</v>
      </c>
      <c r="AF25" s="151">
        <v>0</v>
      </c>
      <c r="AG25" s="151">
        <v>0</v>
      </c>
      <c r="AH25" s="151">
        <v>0</v>
      </c>
      <c r="AI25" s="151">
        <v>0</v>
      </c>
      <c r="AJ25" s="151">
        <v>0</v>
      </c>
      <c r="AK25" s="151">
        <v>0</v>
      </c>
      <c r="AL25" s="151">
        <v>0</v>
      </c>
      <c r="AM25" s="151">
        <v>0</v>
      </c>
      <c r="AN25" s="151">
        <v>0</v>
      </c>
      <c r="AO25" s="151">
        <v>0</v>
      </c>
      <c r="AP25" s="151">
        <v>0</v>
      </c>
      <c r="AQ25" s="151">
        <v>0</v>
      </c>
      <c r="AR25" s="151">
        <v>0</v>
      </c>
      <c r="AS25" s="151">
        <v>0</v>
      </c>
      <c r="AT25" s="151">
        <v>0</v>
      </c>
      <c r="AU25" s="151">
        <v>0</v>
      </c>
      <c r="AV25" s="151">
        <v>0</v>
      </c>
      <c r="AW25" s="151">
        <v>0</v>
      </c>
      <c r="AX25" s="151">
        <v>0</v>
      </c>
      <c r="AY25" s="151">
        <v>0</v>
      </c>
      <c r="AZ25" s="151">
        <v>0</v>
      </c>
      <c r="BA25" s="151">
        <v>0</v>
      </c>
      <c r="BB25" s="151">
        <v>0</v>
      </c>
      <c r="BC25" s="151">
        <v>0</v>
      </c>
      <c r="BD25" s="151">
        <v>0</v>
      </c>
      <c r="BE25" s="151">
        <v>0</v>
      </c>
      <c r="BF25" s="151">
        <v>0</v>
      </c>
      <c r="BG25" s="151">
        <v>0</v>
      </c>
      <c r="BH25" s="151">
        <v>0</v>
      </c>
      <c r="BI25" s="151">
        <v>0</v>
      </c>
      <c r="BJ25" s="151">
        <v>0</v>
      </c>
      <c r="BK25" s="151">
        <v>0</v>
      </c>
      <c r="BL25" s="151">
        <v>0</v>
      </c>
      <c r="BM25" s="151">
        <v>0</v>
      </c>
      <c r="BN25" s="151">
        <v>0</v>
      </c>
      <c r="BO25" s="151">
        <v>0</v>
      </c>
      <c r="BP25" s="151">
        <v>0</v>
      </c>
      <c r="BQ25" s="151">
        <v>0</v>
      </c>
      <c r="BR25" s="151">
        <v>0</v>
      </c>
      <c r="BS25" s="151">
        <v>0</v>
      </c>
      <c r="BT25" s="151">
        <v>0</v>
      </c>
      <c r="BU25" s="151">
        <v>0</v>
      </c>
      <c r="BV25" s="151">
        <v>0</v>
      </c>
      <c r="BW25" s="151">
        <v>0</v>
      </c>
      <c r="BX25" s="151">
        <v>0</v>
      </c>
      <c r="BY25" s="151">
        <v>0</v>
      </c>
      <c r="BZ25" s="151">
        <v>0</v>
      </c>
      <c r="CA25" s="151">
        <v>0</v>
      </c>
      <c r="CB25" s="151">
        <v>0</v>
      </c>
      <c r="CC25" s="151">
        <v>0</v>
      </c>
      <c r="CD25" s="151">
        <v>0</v>
      </c>
      <c r="CE25" s="151">
        <v>0</v>
      </c>
      <c r="CF25" s="151">
        <v>0</v>
      </c>
      <c r="CG25" s="151">
        <v>0</v>
      </c>
      <c r="CH25" s="151">
        <v>0</v>
      </c>
      <c r="CI25" s="151">
        <v>0</v>
      </c>
      <c r="CJ25" s="151">
        <v>0</v>
      </c>
      <c r="CK25" s="151">
        <v>0</v>
      </c>
      <c r="CL25" s="151">
        <v>0</v>
      </c>
      <c r="CM25" s="151">
        <v>0</v>
      </c>
      <c r="CN25" s="151">
        <v>0</v>
      </c>
      <c r="CO25" s="151">
        <v>0</v>
      </c>
      <c r="CP25" s="151">
        <v>0</v>
      </c>
      <c r="CQ25" s="151">
        <v>0</v>
      </c>
      <c r="CR25" s="151">
        <v>0</v>
      </c>
      <c r="CS25" s="151">
        <v>0</v>
      </c>
      <c r="CT25" s="151">
        <v>0</v>
      </c>
      <c r="CU25" s="151">
        <v>0</v>
      </c>
      <c r="CV25" s="151">
        <v>0</v>
      </c>
      <c r="CW25" s="151">
        <v>0</v>
      </c>
      <c r="CX25" s="151">
        <v>0</v>
      </c>
      <c r="CY25" s="151">
        <v>0</v>
      </c>
      <c r="CZ25" s="151">
        <v>0</v>
      </c>
      <c r="DA25" s="151">
        <v>0</v>
      </c>
      <c r="DB25" s="151">
        <v>0</v>
      </c>
      <c r="DC25" s="151">
        <v>0</v>
      </c>
      <c r="DD25" s="151">
        <v>0</v>
      </c>
      <c r="DE25" s="151">
        <v>0</v>
      </c>
      <c r="DF25" s="151">
        <v>0</v>
      </c>
      <c r="DG25" s="151">
        <v>0</v>
      </c>
      <c r="DH25" s="151">
        <v>0</v>
      </c>
      <c r="DI25" s="151">
        <v>0</v>
      </c>
      <c r="DJ25" s="151">
        <v>0</v>
      </c>
      <c r="DK25" s="151">
        <v>0</v>
      </c>
      <c r="DL25" s="151">
        <v>0</v>
      </c>
      <c r="DM25" s="151">
        <v>0</v>
      </c>
      <c r="DN25" s="151">
        <v>0</v>
      </c>
      <c r="DO25" s="151">
        <v>0</v>
      </c>
      <c r="DP25" s="151">
        <v>0</v>
      </c>
      <c r="DQ25" s="151">
        <v>0</v>
      </c>
      <c r="DR25" s="151">
        <v>0</v>
      </c>
      <c r="DS25" s="151">
        <v>0</v>
      </c>
      <c r="DT25" s="151">
        <v>0</v>
      </c>
      <c r="DU25" s="151">
        <v>0</v>
      </c>
      <c r="DV25" s="151">
        <v>0</v>
      </c>
      <c r="DW25" s="151">
        <v>0</v>
      </c>
      <c r="DX25" s="151">
        <v>0</v>
      </c>
      <c r="DY25" s="151">
        <v>0</v>
      </c>
      <c r="DZ25" s="151">
        <v>0</v>
      </c>
      <c r="EA25" s="151">
        <v>0</v>
      </c>
      <c r="EB25" s="151">
        <v>0</v>
      </c>
      <c r="EC25" s="151">
        <v>0</v>
      </c>
      <c r="ED25" s="151">
        <v>0</v>
      </c>
      <c r="EE25" s="151">
        <v>0</v>
      </c>
      <c r="EF25" s="151">
        <v>0</v>
      </c>
      <c r="EG25" s="151">
        <v>0</v>
      </c>
      <c r="EH25" s="151">
        <v>0</v>
      </c>
      <c r="EI25" s="151">
        <v>0</v>
      </c>
      <c r="EJ25" s="151">
        <v>0</v>
      </c>
      <c r="EK25" s="151">
        <v>0</v>
      </c>
      <c r="EL25" s="151">
        <v>0</v>
      </c>
      <c r="EM25" s="151">
        <v>0</v>
      </c>
      <c r="EN25" s="151">
        <v>0</v>
      </c>
      <c r="EO25" s="151">
        <v>0</v>
      </c>
      <c r="EP25" s="151">
        <v>0</v>
      </c>
      <c r="EQ25" s="151">
        <v>0</v>
      </c>
      <c r="ER25" s="151">
        <v>0</v>
      </c>
      <c r="ES25" s="151">
        <v>0</v>
      </c>
      <c r="ET25" s="151">
        <v>0</v>
      </c>
      <c r="EU25" s="151">
        <v>0</v>
      </c>
      <c r="EV25" s="151">
        <v>0</v>
      </c>
      <c r="EW25" s="151">
        <v>0</v>
      </c>
      <c r="EX25" s="151">
        <v>0</v>
      </c>
      <c r="EY25" s="151">
        <v>0</v>
      </c>
      <c r="EZ25" s="151">
        <v>0</v>
      </c>
      <c r="FA25" s="151">
        <v>0</v>
      </c>
      <c r="FB25" s="151">
        <v>205</v>
      </c>
      <c r="FC25" s="152">
        <f t="shared" si="1"/>
        <v>205</v>
      </c>
    </row>
    <row r="26" spans="1:159" x14ac:dyDescent="0.3">
      <c r="A26" s="153" t="s">
        <v>460</v>
      </c>
      <c r="B26" s="152">
        <f>SUM(B19:B25)</f>
        <v>0</v>
      </c>
      <c r="C26" s="152">
        <f>SUM(C19:C25)</f>
        <v>0</v>
      </c>
      <c r="D26" s="152">
        <f>SUM(D19:D25)</f>
        <v>0</v>
      </c>
      <c r="E26" s="152">
        <f>SUM(E19:E25)</f>
        <v>0</v>
      </c>
      <c r="F26" s="152">
        <f>SUM(F19:F25)</f>
        <v>0</v>
      </c>
      <c r="G26" s="152">
        <f>SUM(G19:G25)</f>
        <v>0</v>
      </c>
      <c r="H26" s="152">
        <f>SUM(H19:H25)</f>
        <v>0</v>
      </c>
      <c r="I26" s="152">
        <f>SUM(I19:I25)</f>
        <v>0</v>
      </c>
      <c r="J26" s="152">
        <f>SUM(J19:J25)</f>
        <v>0</v>
      </c>
      <c r="K26" s="152">
        <f>SUM(K19:K25)</f>
        <v>0</v>
      </c>
      <c r="L26" s="152">
        <f>SUM(L19:L25)</f>
        <v>0</v>
      </c>
      <c r="M26" s="152">
        <f>SUM(M19:M25)</f>
        <v>0</v>
      </c>
      <c r="N26" s="152">
        <f>SUM(N19:N25)</f>
        <v>0</v>
      </c>
      <c r="O26" s="152">
        <f>SUM(O19:O25)</f>
        <v>0</v>
      </c>
      <c r="P26" s="152">
        <f>SUM(P19:P25)</f>
        <v>0</v>
      </c>
      <c r="Q26" s="152">
        <f>SUM(Q19:Q25)</f>
        <v>0</v>
      </c>
      <c r="R26" s="152">
        <f>SUM(R19:R25)</f>
        <v>0</v>
      </c>
      <c r="S26" s="152">
        <f>SUM(S19:S25)</f>
        <v>0</v>
      </c>
      <c r="T26" s="152">
        <f>SUM(T19:T25)</f>
        <v>0</v>
      </c>
      <c r="U26" s="152">
        <f>SUM(U19:U25)</f>
        <v>0</v>
      </c>
      <c r="V26" s="152">
        <f>SUM(V19:V25)</f>
        <v>0</v>
      </c>
      <c r="W26" s="152">
        <f>SUM(W19:W25)</f>
        <v>0</v>
      </c>
      <c r="X26" s="152">
        <f>SUM(X19:X25)</f>
        <v>0</v>
      </c>
      <c r="Y26" s="152">
        <f>SUM(Y19:Y25)</f>
        <v>0</v>
      </c>
      <c r="Z26" s="152">
        <f>SUM(Z19:Z25)</f>
        <v>0</v>
      </c>
      <c r="AA26" s="152">
        <f>SUM(AA19:AA25)</f>
        <v>0</v>
      </c>
      <c r="AB26" s="152">
        <f>SUM(AB19:AB25)</f>
        <v>0</v>
      </c>
      <c r="AC26" s="152">
        <f>SUM(AC19:AC25)</f>
        <v>0</v>
      </c>
      <c r="AD26" s="152">
        <f>SUM(AD19:AD25)</f>
        <v>0</v>
      </c>
      <c r="AE26" s="152">
        <f>SUM(AE19:AE25)</f>
        <v>0</v>
      </c>
      <c r="AF26" s="152">
        <f>SUM(AF19:AF25)</f>
        <v>0</v>
      </c>
      <c r="AG26" s="152">
        <f>SUM(AG19:AG25)</f>
        <v>0</v>
      </c>
      <c r="AH26" s="152">
        <f>SUM(AH19:AH25)</f>
        <v>0</v>
      </c>
      <c r="AI26" s="152">
        <f>SUM(AI19:AI25)</f>
        <v>0</v>
      </c>
      <c r="AJ26" s="152">
        <f>SUM(AJ19:AJ25)</f>
        <v>0</v>
      </c>
      <c r="AK26" s="152">
        <f>SUM(AK19:AK25)</f>
        <v>0</v>
      </c>
      <c r="AL26" s="152">
        <f>SUM(AL19:AL25)</f>
        <v>0</v>
      </c>
      <c r="AM26" s="152">
        <f>SUM(AM19:AM25)</f>
        <v>0</v>
      </c>
      <c r="AN26" s="152">
        <f>SUM(AN19:AN25)</f>
        <v>0</v>
      </c>
      <c r="AO26" s="152">
        <f>SUM(AO19:AO25)</f>
        <v>0</v>
      </c>
      <c r="AP26" s="152">
        <f>SUM(AP19:AP25)</f>
        <v>0</v>
      </c>
      <c r="AQ26" s="152">
        <f>SUM(AQ19:AQ25)</f>
        <v>0</v>
      </c>
      <c r="AR26" s="152">
        <f>SUM(AR19:AR25)</f>
        <v>0</v>
      </c>
      <c r="AS26" s="152">
        <f>SUM(AS19:AS25)</f>
        <v>0</v>
      </c>
      <c r="AT26" s="152">
        <f>SUM(AT19:AT25)</f>
        <v>0</v>
      </c>
      <c r="AU26" s="152">
        <f>SUM(AU19:AU25)</f>
        <v>0</v>
      </c>
      <c r="AV26" s="152">
        <f>SUM(AV19:AV25)</f>
        <v>0</v>
      </c>
      <c r="AW26" s="152">
        <f>SUM(AW19:AW25)</f>
        <v>0</v>
      </c>
      <c r="AX26" s="152">
        <f>SUM(AX19:AX25)</f>
        <v>0</v>
      </c>
      <c r="AY26" s="152">
        <f>SUM(AY19:AY25)</f>
        <v>0</v>
      </c>
      <c r="AZ26" s="152">
        <f>SUM(AZ19:AZ25)</f>
        <v>0</v>
      </c>
      <c r="BA26" s="152">
        <f>SUM(BA19:BA25)</f>
        <v>0</v>
      </c>
      <c r="BB26" s="152">
        <f>SUM(BB19:BB25)</f>
        <v>0</v>
      </c>
      <c r="BC26" s="152">
        <f>SUM(BC19:BC25)</f>
        <v>0</v>
      </c>
      <c r="BD26" s="152">
        <f>SUM(BD19:BD25)</f>
        <v>0</v>
      </c>
      <c r="BE26" s="152">
        <f>SUM(BE19:BE25)</f>
        <v>0</v>
      </c>
      <c r="BF26" s="152">
        <f>SUM(BF19:BF25)</f>
        <v>0</v>
      </c>
      <c r="BG26" s="152">
        <f>SUM(BG19:BG25)</f>
        <v>0</v>
      </c>
      <c r="BH26" s="152">
        <f>SUM(BH19:BH25)</f>
        <v>0</v>
      </c>
      <c r="BI26" s="152">
        <f>SUM(BI19:BI25)</f>
        <v>0</v>
      </c>
      <c r="BJ26" s="152">
        <f>SUM(BJ19:BJ25)</f>
        <v>0</v>
      </c>
      <c r="BK26" s="152">
        <f>SUM(BK19:BK25)</f>
        <v>0</v>
      </c>
      <c r="BL26" s="152">
        <f>SUM(BL19:BL25)</f>
        <v>0</v>
      </c>
      <c r="BM26" s="152">
        <f>SUM(BM19:BM25)</f>
        <v>0</v>
      </c>
      <c r="BN26" s="152">
        <f>SUM(BN19:BN25)</f>
        <v>0</v>
      </c>
      <c r="BO26" s="152">
        <f>SUM(BO19:BO25)</f>
        <v>0</v>
      </c>
      <c r="BP26" s="152">
        <f>SUM(BP19:BP25)</f>
        <v>0</v>
      </c>
      <c r="BQ26" s="152">
        <f>SUM(BQ19:BQ25)</f>
        <v>0</v>
      </c>
      <c r="BR26" s="152">
        <f>SUM(BR19:BR25)</f>
        <v>0</v>
      </c>
      <c r="BS26" s="152">
        <f>SUM(BS19:BS25)</f>
        <v>0</v>
      </c>
      <c r="BT26" s="152">
        <f>SUM(BT19:BT25)</f>
        <v>0</v>
      </c>
      <c r="BU26" s="152">
        <f>SUM(BU19:BU25)</f>
        <v>0</v>
      </c>
      <c r="BV26" s="152">
        <f>SUM(BV19:BV25)</f>
        <v>0</v>
      </c>
      <c r="BW26" s="152">
        <f>SUM(BW19:BW25)</f>
        <v>0</v>
      </c>
      <c r="BX26" s="152">
        <f>SUM(BX19:BX25)</f>
        <v>0</v>
      </c>
      <c r="BY26" s="152">
        <f>SUM(BY19:BY25)</f>
        <v>0</v>
      </c>
      <c r="BZ26" s="152">
        <f>SUM(BZ19:BZ25)</f>
        <v>0</v>
      </c>
      <c r="CA26" s="152">
        <f>SUM(CA19:CA25)</f>
        <v>0</v>
      </c>
      <c r="CB26" s="152">
        <f>SUM(CB19:CB25)</f>
        <v>0</v>
      </c>
      <c r="CC26" s="152">
        <f>SUM(CC19:CC25)</f>
        <v>0</v>
      </c>
      <c r="CD26" s="152">
        <f>SUM(CD19:CD25)</f>
        <v>0</v>
      </c>
      <c r="CE26" s="152">
        <f>SUM(CE19:CE25)</f>
        <v>0</v>
      </c>
      <c r="CF26" s="152">
        <f>SUM(CF19:CF25)</f>
        <v>0</v>
      </c>
      <c r="CG26" s="152">
        <f>SUM(CG19:CG25)</f>
        <v>0</v>
      </c>
      <c r="CH26" s="152">
        <f>SUM(CH19:CH25)</f>
        <v>0</v>
      </c>
      <c r="CI26" s="152">
        <f>SUM(CI19:CI25)</f>
        <v>0</v>
      </c>
      <c r="CJ26" s="152">
        <f>SUM(CJ19:CJ25)</f>
        <v>0</v>
      </c>
      <c r="CK26" s="152">
        <f>SUM(CK19:CK25)</f>
        <v>0</v>
      </c>
      <c r="CL26" s="152">
        <f>SUM(CL19:CL25)</f>
        <v>0</v>
      </c>
      <c r="CM26" s="152">
        <f>SUM(CM19:CM25)</f>
        <v>0</v>
      </c>
      <c r="CN26" s="152">
        <f>SUM(CN19:CN25)</f>
        <v>0</v>
      </c>
      <c r="CO26" s="152">
        <f>SUM(CO19:CO25)</f>
        <v>0</v>
      </c>
      <c r="CP26" s="152">
        <f>SUM(CP19:CP25)</f>
        <v>0</v>
      </c>
      <c r="CQ26" s="152">
        <f>SUM(CQ19:CQ25)</f>
        <v>0</v>
      </c>
      <c r="CR26" s="152">
        <f>SUM(CR19:CR25)</f>
        <v>0</v>
      </c>
      <c r="CS26" s="152">
        <f>SUM(CS19:CS25)</f>
        <v>0</v>
      </c>
      <c r="CT26" s="152">
        <f>SUM(CT19:CT25)</f>
        <v>0</v>
      </c>
      <c r="CU26" s="152">
        <f>SUM(CU19:CU25)</f>
        <v>0</v>
      </c>
      <c r="CV26" s="152">
        <f>SUM(CV19:CV25)</f>
        <v>0</v>
      </c>
      <c r="CW26" s="152">
        <f>SUM(CW19:CW25)</f>
        <v>0</v>
      </c>
      <c r="CX26" s="152">
        <f>SUM(CX19:CX25)</f>
        <v>0</v>
      </c>
      <c r="CY26" s="152">
        <f>SUM(CY19:CY25)</f>
        <v>0</v>
      </c>
      <c r="CZ26" s="152">
        <f>SUM(CZ19:CZ25)</f>
        <v>0</v>
      </c>
      <c r="DA26" s="152">
        <f>SUM(DA19:DA25)</f>
        <v>0</v>
      </c>
      <c r="DB26" s="152">
        <f>SUM(DB19:DB25)</f>
        <v>0</v>
      </c>
      <c r="DC26" s="152">
        <f>SUM(DC19:DC25)</f>
        <v>0</v>
      </c>
      <c r="DD26" s="152">
        <f>SUM(DD19:DD25)</f>
        <v>0</v>
      </c>
      <c r="DE26" s="152">
        <f>SUM(DE19:DE25)</f>
        <v>0</v>
      </c>
      <c r="DF26" s="152">
        <f>SUM(DF19:DF25)</f>
        <v>0</v>
      </c>
      <c r="DG26" s="152">
        <f>SUM(DG19:DG25)</f>
        <v>0</v>
      </c>
      <c r="DH26" s="152">
        <f>SUM(DH19:DH25)</f>
        <v>0</v>
      </c>
      <c r="DI26" s="152">
        <f>SUM(DI19:DI25)</f>
        <v>0</v>
      </c>
      <c r="DJ26" s="152">
        <f>SUM(DJ19:DJ25)</f>
        <v>0</v>
      </c>
      <c r="DK26" s="152">
        <f>SUM(DK19:DK25)</f>
        <v>0</v>
      </c>
      <c r="DL26" s="152">
        <f>SUM(DL19:DL25)</f>
        <v>0</v>
      </c>
      <c r="DM26" s="152">
        <f>SUM(DM19:DM25)</f>
        <v>0</v>
      </c>
      <c r="DN26" s="152">
        <f>SUM(DN19:DN25)</f>
        <v>0</v>
      </c>
      <c r="DO26" s="152">
        <f>SUM(DO19:DO25)</f>
        <v>0</v>
      </c>
      <c r="DP26" s="152">
        <f>SUM(DP19:DP25)</f>
        <v>0</v>
      </c>
      <c r="DQ26" s="152">
        <f>SUM(DQ19:DQ25)</f>
        <v>0</v>
      </c>
      <c r="DR26" s="152">
        <f>SUM(DR19:DR25)</f>
        <v>0</v>
      </c>
      <c r="DS26" s="152">
        <f>SUM(DS19:DS25)</f>
        <v>0</v>
      </c>
      <c r="DT26" s="152">
        <f>SUM(DT19:DT25)</f>
        <v>0</v>
      </c>
      <c r="DU26" s="152">
        <f>SUM(DU19:DU25)</f>
        <v>0</v>
      </c>
      <c r="DV26" s="152">
        <f>SUM(DV19:DV25)</f>
        <v>0</v>
      </c>
      <c r="DW26" s="152">
        <f>SUM(DW19:DW25)</f>
        <v>0</v>
      </c>
      <c r="DX26" s="152">
        <f>SUM(DX19:DX25)</f>
        <v>0</v>
      </c>
      <c r="DY26" s="152">
        <f>SUM(DY19:DY25)</f>
        <v>0</v>
      </c>
      <c r="DZ26" s="152">
        <f>SUM(DZ19:DZ25)</f>
        <v>0</v>
      </c>
      <c r="EA26" s="152">
        <f>SUM(EA19:EA25)</f>
        <v>0</v>
      </c>
      <c r="EB26" s="152">
        <f>SUM(EB19:EB25)</f>
        <v>0</v>
      </c>
      <c r="EC26" s="152">
        <f>SUM(EC19:EC25)</f>
        <v>0</v>
      </c>
      <c r="ED26" s="152">
        <f>SUM(ED19:ED25)</f>
        <v>0</v>
      </c>
      <c r="EE26" s="152">
        <f>SUM(EE19:EE25)</f>
        <v>0</v>
      </c>
      <c r="EF26" s="152">
        <f>SUM(EF19:EF25)</f>
        <v>0</v>
      </c>
      <c r="EG26" s="152">
        <f>SUM(EG19:EG25)</f>
        <v>0</v>
      </c>
      <c r="EH26" s="152">
        <f>SUM(EH19:EH25)</f>
        <v>0</v>
      </c>
      <c r="EI26" s="152">
        <f>SUM(EI19:EI25)</f>
        <v>0</v>
      </c>
      <c r="EJ26" s="152">
        <f>SUM(EJ19:EJ25)</f>
        <v>0</v>
      </c>
      <c r="EK26" s="152">
        <f>SUM(EK19:EK25)</f>
        <v>0</v>
      </c>
      <c r="EL26" s="152">
        <f>SUM(EL19:EL25)</f>
        <v>0</v>
      </c>
      <c r="EM26" s="152">
        <f>SUM(EM19:EM25)</f>
        <v>0</v>
      </c>
      <c r="EN26" s="152">
        <f>SUM(EN19:EN25)</f>
        <v>0</v>
      </c>
      <c r="EO26" s="152">
        <f>SUM(EO19:EO25)</f>
        <v>0</v>
      </c>
      <c r="EP26" s="152">
        <f>SUM(EP19:EP25)</f>
        <v>0</v>
      </c>
      <c r="EQ26" s="152">
        <f>SUM(EQ19:EQ25)</f>
        <v>0</v>
      </c>
      <c r="ER26" s="152">
        <f>SUM(ER19:ER25)</f>
        <v>0</v>
      </c>
      <c r="ES26" s="152">
        <f>SUM(ES19:ES25)</f>
        <v>0</v>
      </c>
      <c r="ET26" s="152">
        <f>SUM(ET19:ET25)</f>
        <v>0</v>
      </c>
      <c r="EU26" s="152">
        <f>SUM(EU19:EU25)</f>
        <v>0</v>
      </c>
      <c r="EV26" s="152">
        <f>SUM(EV19:EV25)</f>
        <v>229</v>
      </c>
      <c r="EW26" s="152">
        <f>SUM(EW19:EW25)</f>
        <v>465</v>
      </c>
      <c r="EX26" s="152">
        <f>SUM(EX19:EX25)</f>
        <v>112</v>
      </c>
      <c r="EY26" s="152">
        <f>SUM(EY19:EY25)</f>
        <v>42</v>
      </c>
      <c r="EZ26" s="152">
        <f>SUM(EZ19:EZ25)</f>
        <v>53</v>
      </c>
      <c r="FA26" s="152">
        <f>SUM(FA19:FA25)</f>
        <v>53</v>
      </c>
      <c r="FB26" s="152">
        <f>SUM(FB19:FB25)</f>
        <v>205</v>
      </c>
      <c r="FC26" s="152">
        <f>SUM(FC19:FC25)</f>
        <v>1159</v>
      </c>
    </row>
    <row r="27" spans="1:159" x14ac:dyDescent="0.3">
      <c r="A27" s="154" t="s">
        <v>462</v>
      </c>
    </row>
    <row r="28" spans="1:159" x14ac:dyDescent="0.3">
      <c r="A28" s="154" t="s">
        <v>463</v>
      </c>
    </row>
    <row r="30" spans="1:159" x14ac:dyDescent="0.3">
      <c r="A30" s="145" t="s">
        <v>466</v>
      </c>
    </row>
    <row r="31" spans="1:159" x14ac:dyDescent="0.3">
      <c r="A31" s="146" t="s">
        <v>467</v>
      </c>
    </row>
    <row r="32" spans="1:159" x14ac:dyDescent="0.3">
      <c r="A32" s="147" t="s">
        <v>300</v>
      </c>
    </row>
    <row r="33" spans="1:159" x14ac:dyDescent="0.3">
      <c r="A33" s="177" t="s">
        <v>468</v>
      </c>
      <c r="B33" s="179" t="s">
        <v>302</v>
      </c>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80"/>
      <c r="DC33" s="180"/>
      <c r="DD33" s="180"/>
      <c r="DE33" s="180"/>
      <c r="DF33" s="180"/>
      <c r="DG33" s="180"/>
      <c r="DH33" s="180"/>
      <c r="DI33" s="180"/>
      <c r="DJ33" s="180"/>
      <c r="DK33" s="180"/>
      <c r="DL33" s="180"/>
      <c r="DM33" s="180"/>
      <c r="DN33" s="180"/>
      <c r="DO33" s="180"/>
      <c r="DP33" s="180"/>
      <c r="DQ33" s="180"/>
      <c r="DR33" s="180"/>
      <c r="DS33" s="180"/>
      <c r="DT33" s="180"/>
      <c r="DU33" s="180"/>
      <c r="DV33" s="180"/>
      <c r="DW33" s="180"/>
      <c r="DX33" s="180"/>
      <c r="DY33" s="180"/>
      <c r="DZ33" s="180"/>
      <c r="EA33" s="180"/>
      <c r="EB33" s="180"/>
      <c r="EC33" s="180"/>
      <c r="ED33" s="180"/>
      <c r="EE33" s="180"/>
      <c r="EF33" s="180"/>
      <c r="EG33" s="180"/>
      <c r="EH33" s="180"/>
      <c r="EI33" s="180"/>
      <c r="EJ33" s="180"/>
      <c r="EK33" s="180"/>
      <c r="EL33" s="180"/>
      <c r="EM33" s="180"/>
      <c r="EN33" s="180"/>
      <c r="EO33" s="180"/>
      <c r="EP33" s="180"/>
      <c r="EQ33" s="180"/>
      <c r="ER33" s="180"/>
      <c r="ES33" s="180"/>
      <c r="ET33" s="180"/>
      <c r="EU33" s="180"/>
      <c r="EV33" s="180"/>
      <c r="EW33" s="180"/>
      <c r="EX33" s="180"/>
      <c r="EY33" s="180"/>
      <c r="EZ33" s="180"/>
      <c r="FA33" s="180"/>
      <c r="FB33" s="180"/>
      <c r="FC33" s="181"/>
    </row>
    <row r="34" spans="1:159" ht="302.25" customHeight="1" x14ac:dyDescent="0.3">
      <c r="A34" s="178"/>
      <c r="B34" s="148" t="s">
        <v>303</v>
      </c>
      <c r="C34" s="148" t="s">
        <v>304</v>
      </c>
      <c r="D34" s="148" t="s">
        <v>305</v>
      </c>
      <c r="E34" s="148" t="s">
        <v>306</v>
      </c>
      <c r="F34" s="148" t="s">
        <v>307</v>
      </c>
      <c r="G34" s="148" t="s">
        <v>308</v>
      </c>
      <c r="H34" s="148" t="s">
        <v>309</v>
      </c>
      <c r="I34" s="148" t="s">
        <v>310</v>
      </c>
      <c r="J34" s="148" t="s">
        <v>311</v>
      </c>
      <c r="K34" s="148" t="s">
        <v>312</v>
      </c>
      <c r="L34" s="148" t="s">
        <v>313</v>
      </c>
      <c r="M34" s="148" t="s">
        <v>314</v>
      </c>
      <c r="N34" s="148" t="s">
        <v>315</v>
      </c>
      <c r="O34" s="148" t="s">
        <v>316</v>
      </c>
      <c r="P34" s="148" t="s">
        <v>317</v>
      </c>
      <c r="Q34" s="148" t="s">
        <v>318</v>
      </c>
      <c r="R34" s="148" t="s">
        <v>319</v>
      </c>
      <c r="S34" s="148" t="s">
        <v>320</v>
      </c>
      <c r="T34" s="148" t="s">
        <v>321</v>
      </c>
      <c r="U34" s="148" t="s">
        <v>322</v>
      </c>
      <c r="V34" s="148" t="s">
        <v>323</v>
      </c>
      <c r="W34" s="148" t="s">
        <v>324</v>
      </c>
      <c r="X34" s="148" t="s">
        <v>325</v>
      </c>
      <c r="Y34" s="148" t="s">
        <v>326</v>
      </c>
      <c r="Z34" s="148" t="s">
        <v>327</v>
      </c>
      <c r="AA34" s="148" t="s">
        <v>328</v>
      </c>
      <c r="AB34" s="148" t="s">
        <v>329</v>
      </c>
      <c r="AC34" s="148" t="s">
        <v>330</v>
      </c>
      <c r="AD34" s="148" t="s">
        <v>331</v>
      </c>
      <c r="AE34" s="148" t="s">
        <v>332</v>
      </c>
      <c r="AF34" s="148" t="s">
        <v>333</v>
      </c>
      <c r="AG34" s="148" t="s">
        <v>334</v>
      </c>
      <c r="AH34" s="148" t="s">
        <v>335</v>
      </c>
      <c r="AI34" s="148" t="s">
        <v>336</v>
      </c>
      <c r="AJ34" s="148" t="s">
        <v>337</v>
      </c>
      <c r="AK34" s="148" t="s">
        <v>338</v>
      </c>
      <c r="AL34" s="148" t="s">
        <v>339</v>
      </c>
      <c r="AM34" s="148" t="s">
        <v>340</v>
      </c>
      <c r="AN34" s="148" t="s">
        <v>341</v>
      </c>
      <c r="AO34" s="148" t="s">
        <v>342</v>
      </c>
      <c r="AP34" s="148" t="s">
        <v>343</v>
      </c>
      <c r="AQ34" s="148" t="s">
        <v>344</v>
      </c>
      <c r="AR34" s="148" t="s">
        <v>345</v>
      </c>
      <c r="AS34" s="148" t="s">
        <v>346</v>
      </c>
      <c r="AT34" s="148" t="s">
        <v>347</v>
      </c>
      <c r="AU34" s="148" t="s">
        <v>348</v>
      </c>
      <c r="AV34" s="148" t="s">
        <v>349</v>
      </c>
      <c r="AW34" s="148" t="s">
        <v>350</v>
      </c>
      <c r="AX34" s="148" t="s">
        <v>351</v>
      </c>
      <c r="AY34" s="148" t="s">
        <v>352</v>
      </c>
      <c r="AZ34" s="148" t="s">
        <v>353</v>
      </c>
      <c r="BA34" s="148" t="s">
        <v>354</v>
      </c>
      <c r="BB34" s="148" t="s">
        <v>355</v>
      </c>
      <c r="BC34" s="148" t="s">
        <v>356</v>
      </c>
      <c r="BD34" s="148" t="s">
        <v>357</v>
      </c>
      <c r="BE34" s="148" t="s">
        <v>358</v>
      </c>
      <c r="BF34" s="148" t="s">
        <v>359</v>
      </c>
      <c r="BG34" s="148" t="s">
        <v>360</v>
      </c>
      <c r="BH34" s="148" t="s">
        <v>361</v>
      </c>
      <c r="BI34" s="148" t="s">
        <v>362</v>
      </c>
      <c r="BJ34" s="148" t="s">
        <v>363</v>
      </c>
      <c r="BK34" s="148" t="s">
        <v>364</v>
      </c>
      <c r="BL34" s="148" t="s">
        <v>365</v>
      </c>
      <c r="BM34" s="148" t="s">
        <v>366</v>
      </c>
      <c r="BN34" s="148" t="s">
        <v>367</v>
      </c>
      <c r="BO34" s="148" t="s">
        <v>368</v>
      </c>
      <c r="BP34" s="148" t="s">
        <v>369</v>
      </c>
      <c r="BQ34" s="148" t="s">
        <v>370</v>
      </c>
      <c r="BR34" s="148" t="s">
        <v>371</v>
      </c>
      <c r="BS34" s="148" t="s">
        <v>372</v>
      </c>
      <c r="BT34" s="148" t="s">
        <v>373</v>
      </c>
      <c r="BU34" s="148" t="s">
        <v>374</v>
      </c>
      <c r="BV34" s="148" t="s">
        <v>375</v>
      </c>
      <c r="BW34" s="148" t="s">
        <v>376</v>
      </c>
      <c r="BX34" s="148" t="s">
        <v>377</v>
      </c>
      <c r="BY34" s="148" t="s">
        <v>378</v>
      </c>
      <c r="BZ34" s="148" t="s">
        <v>379</v>
      </c>
      <c r="CA34" s="148" t="s">
        <v>380</v>
      </c>
      <c r="CB34" s="148" t="s">
        <v>381</v>
      </c>
      <c r="CC34" s="148" t="s">
        <v>382</v>
      </c>
      <c r="CD34" s="148" t="s">
        <v>383</v>
      </c>
      <c r="CE34" s="148" t="s">
        <v>384</v>
      </c>
      <c r="CF34" s="148" t="s">
        <v>385</v>
      </c>
      <c r="CG34" s="148" t="s">
        <v>386</v>
      </c>
      <c r="CH34" s="148" t="s">
        <v>387</v>
      </c>
      <c r="CI34" s="148" t="s">
        <v>388</v>
      </c>
      <c r="CJ34" s="148" t="s">
        <v>389</v>
      </c>
      <c r="CK34" s="148" t="s">
        <v>390</v>
      </c>
      <c r="CL34" s="148" t="s">
        <v>391</v>
      </c>
      <c r="CM34" s="148" t="s">
        <v>392</v>
      </c>
      <c r="CN34" s="148" t="s">
        <v>393</v>
      </c>
      <c r="CO34" s="148" t="s">
        <v>394</v>
      </c>
      <c r="CP34" s="148" t="s">
        <v>395</v>
      </c>
      <c r="CQ34" s="148" t="s">
        <v>396</v>
      </c>
      <c r="CR34" s="148" t="s">
        <v>397</v>
      </c>
      <c r="CS34" s="148" t="s">
        <v>398</v>
      </c>
      <c r="CT34" s="148" t="s">
        <v>399</v>
      </c>
      <c r="CU34" s="148" t="s">
        <v>400</v>
      </c>
      <c r="CV34" s="148" t="s">
        <v>401</v>
      </c>
      <c r="CW34" s="148" t="s">
        <v>402</v>
      </c>
      <c r="CX34" s="148" t="s">
        <v>403</v>
      </c>
      <c r="CY34" s="148" t="s">
        <v>404</v>
      </c>
      <c r="CZ34" s="148" t="s">
        <v>405</v>
      </c>
      <c r="DA34" s="148" t="s">
        <v>406</v>
      </c>
      <c r="DB34" s="148" t="s">
        <v>407</v>
      </c>
      <c r="DC34" s="148" t="s">
        <v>408</v>
      </c>
      <c r="DD34" s="148" t="s">
        <v>409</v>
      </c>
      <c r="DE34" s="148" t="s">
        <v>410</v>
      </c>
      <c r="DF34" s="148" t="s">
        <v>411</v>
      </c>
      <c r="DG34" s="148" t="s">
        <v>412</v>
      </c>
      <c r="DH34" s="148" t="s">
        <v>413</v>
      </c>
      <c r="DI34" s="148" t="s">
        <v>414</v>
      </c>
      <c r="DJ34" s="148" t="s">
        <v>415</v>
      </c>
      <c r="DK34" s="148" t="s">
        <v>416</v>
      </c>
      <c r="DL34" s="148" t="s">
        <v>417</v>
      </c>
      <c r="DM34" s="148" t="s">
        <v>418</v>
      </c>
      <c r="DN34" s="148" t="s">
        <v>419</v>
      </c>
      <c r="DO34" s="148" t="s">
        <v>420</v>
      </c>
      <c r="DP34" s="148" t="s">
        <v>421</v>
      </c>
      <c r="DQ34" s="148" t="s">
        <v>422</v>
      </c>
      <c r="DR34" s="148" t="s">
        <v>423</v>
      </c>
      <c r="DS34" s="148" t="s">
        <v>424</v>
      </c>
      <c r="DT34" s="148" t="s">
        <v>425</v>
      </c>
      <c r="DU34" s="148" t="s">
        <v>426</v>
      </c>
      <c r="DV34" s="148" t="s">
        <v>427</v>
      </c>
      <c r="DW34" s="148" t="s">
        <v>428</v>
      </c>
      <c r="DX34" s="148" t="s">
        <v>429</v>
      </c>
      <c r="DY34" s="148" t="s">
        <v>430</v>
      </c>
      <c r="DZ34" s="148" t="s">
        <v>431</v>
      </c>
      <c r="EA34" s="148" t="s">
        <v>432</v>
      </c>
      <c r="EB34" s="148" t="s">
        <v>433</v>
      </c>
      <c r="EC34" s="148" t="s">
        <v>434</v>
      </c>
      <c r="ED34" s="148" t="s">
        <v>435</v>
      </c>
      <c r="EE34" s="148" t="s">
        <v>436</v>
      </c>
      <c r="EF34" s="148" t="s">
        <v>437</v>
      </c>
      <c r="EG34" s="148" t="s">
        <v>438</v>
      </c>
      <c r="EH34" s="148" t="s">
        <v>439</v>
      </c>
      <c r="EI34" s="148" t="s">
        <v>440</v>
      </c>
      <c r="EJ34" s="148" t="s">
        <v>441</v>
      </c>
      <c r="EK34" s="148" t="s">
        <v>442</v>
      </c>
      <c r="EL34" s="148" t="s">
        <v>443</v>
      </c>
      <c r="EM34" s="148" t="s">
        <v>444</v>
      </c>
      <c r="EN34" s="148" t="s">
        <v>445</v>
      </c>
      <c r="EO34" s="148" t="s">
        <v>446</v>
      </c>
      <c r="EP34" s="148" t="s">
        <v>447</v>
      </c>
      <c r="EQ34" s="148" t="s">
        <v>448</v>
      </c>
      <c r="ER34" s="148" t="s">
        <v>449</v>
      </c>
      <c r="ES34" s="148" t="s">
        <v>450</v>
      </c>
      <c r="ET34" s="148" t="s">
        <v>451</v>
      </c>
      <c r="EU34" s="148" t="s">
        <v>452</v>
      </c>
      <c r="EV34" s="148" t="s">
        <v>453</v>
      </c>
      <c r="EW34" s="148" t="s">
        <v>454</v>
      </c>
      <c r="EX34" s="148" t="s">
        <v>455</v>
      </c>
      <c r="EY34" s="148" t="s">
        <v>456</v>
      </c>
      <c r="EZ34" s="148" t="s">
        <v>457</v>
      </c>
      <c r="FA34" s="148" t="s">
        <v>458</v>
      </c>
      <c r="FB34" s="148" t="s">
        <v>459</v>
      </c>
      <c r="FC34" s="149" t="s">
        <v>460</v>
      </c>
    </row>
    <row r="35" spans="1:159" x14ac:dyDescent="0.3">
      <c r="A35" s="150" t="s">
        <v>469</v>
      </c>
      <c r="B35" s="151">
        <v>502</v>
      </c>
      <c r="C35" s="151">
        <v>700</v>
      </c>
      <c r="D35" s="151">
        <v>459</v>
      </c>
      <c r="E35" s="151">
        <v>44</v>
      </c>
      <c r="F35" s="151">
        <v>153</v>
      </c>
      <c r="G35" s="151">
        <v>61</v>
      </c>
      <c r="H35" s="151">
        <v>195</v>
      </c>
      <c r="I35" s="151">
        <v>1324</v>
      </c>
      <c r="J35" s="151">
        <v>1179</v>
      </c>
      <c r="K35" s="151">
        <v>265</v>
      </c>
      <c r="L35" s="151">
        <v>146</v>
      </c>
      <c r="M35" s="151">
        <v>344</v>
      </c>
      <c r="N35" s="151">
        <v>156</v>
      </c>
      <c r="O35" s="151">
        <v>157</v>
      </c>
      <c r="P35" s="151">
        <v>120</v>
      </c>
      <c r="Q35" s="151">
        <v>315</v>
      </c>
      <c r="R35" s="151">
        <v>131</v>
      </c>
      <c r="S35" s="151">
        <v>152</v>
      </c>
      <c r="T35" s="151">
        <v>141</v>
      </c>
      <c r="U35" s="151">
        <v>398</v>
      </c>
      <c r="V35" s="151">
        <v>165</v>
      </c>
      <c r="W35" s="151">
        <v>133</v>
      </c>
      <c r="X35" s="151">
        <v>242</v>
      </c>
      <c r="Y35" s="151">
        <v>312</v>
      </c>
      <c r="Z35" s="151">
        <v>582</v>
      </c>
      <c r="AA35" s="151">
        <v>370</v>
      </c>
      <c r="AB35" s="151">
        <v>120</v>
      </c>
      <c r="AC35" s="151">
        <v>181</v>
      </c>
      <c r="AD35" s="151">
        <v>59</v>
      </c>
      <c r="AE35" s="151">
        <v>78</v>
      </c>
      <c r="AF35" s="151">
        <v>90</v>
      </c>
      <c r="AG35" s="151">
        <v>47</v>
      </c>
      <c r="AH35" s="151">
        <v>168</v>
      </c>
      <c r="AI35" s="151">
        <v>470</v>
      </c>
      <c r="AJ35" s="151">
        <v>567</v>
      </c>
      <c r="AK35" s="151">
        <v>180</v>
      </c>
      <c r="AL35" s="151">
        <v>370</v>
      </c>
      <c r="AM35" s="151">
        <v>87</v>
      </c>
      <c r="AN35" s="151">
        <v>57</v>
      </c>
      <c r="AO35" s="151">
        <v>45</v>
      </c>
      <c r="AP35" s="151">
        <v>475</v>
      </c>
      <c r="AQ35" s="151">
        <v>65</v>
      </c>
      <c r="AR35" s="151">
        <v>22</v>
      </c>
      <c r="AS35" s="151">
        <v>32</v>
      </c>
      <c r="AT35" s="151">
        <v>45</v>
      </c>
      <c r="AU35" s="151">
        <v>36</v>
      </c>
      <c r="AV35" s="151">
        <v>174</v>
      </c>
      <c r="AW35" s="151">
        <v>201</v>
      </c>
      <c r="AX35" s="151">
        <v>278</v>
      </c>
      <c r="AY35" s="151">
        <v>132</v>
      </c>
      <c r="AZ35" s="151">
        <v>9</v>
      </c>
      <c r="BA35" s="151">
        <v>117</v>
      </c>
      <c r="BB35" s="151">
        <v>179</v>
      </c>
      <c r="BC35" s="151">
        <v>92</v>
      </c>
      <c r="BD35" s="151">
        <v>202</v>
      </c>
      <c r="BE35" s="151">
        <v>94</v>
      </c>
      <c r="BF35" s="151">
        <v>284</v>
      </c>
      <c r="BG35" s="151">
        <v>311</v>
      </c>
      <c r="BH35" s="151">
        <v>210</v>
      </c>
      <c r="BI35" s="151">
        <v>68</v>
      </c>
      <c r="BJ35" s="151">
        <v>62</v>
      </c>
      <c r="BK35" s="151">
        <v>52</v>
      </c>
      <c r="BL35" s="151">
        <v>176</v>
      </c>
      <c r="BM35" s="151">
        <v>123</v>
      </c>
      <c r="BN35" s="151">
        <v>127</v>
      </c>
      <c r="BO35" s="151">
        <v>42</v>
      </c>
      <c r="BP35" s="151">
        <v>29</v>
      </c>
      <c r="BQ35" s="151">
        <v>512</v>
      </c>
      <c r="BR35" s="151">
        <v>155</v>
      </c>
      <c r="BS35" s="151">
        <v>456</v>
      </c>
      <c r="BT35" s="151">
        <v>288</v>
      </c>
      <c r="BU35" s="151">
        <v>29</v>
      </c>
      <c r="BV35" s="151">
        <v>181</v>
      </c>
      <c r="BW35" s="151">
        <v>65</v>
      </c>
      <c r="BX35" s="151">
        <v>69</v>
      </c>
      <c r="BY35" s="151">
        <v>119</v>
      </c>
      <c r="BZ35" s="151">
        <v>136</v>
      </c>
      <c r="CA35" s="151">
        <v>404</v>
      </c>
      <c r="CB35" s="151">
        <v>309</v>
      </c>
      <c r="CC35" s="151">
        <v>175</v>
      </c>
      <c r="CD35" s="151">
        <v>57</v>
      </c>
      <c r="CE35" s="151">
        <v>65</v>
      </c>
      <c r="CF35" s="151">
        <v>358</v>
      </c>
      <c r="CG35" s="151">
        <v>57</v>
      </c>
      <c r="CH35" s="151">
        <v>93</v>
      </c>
      <c r="CI35" s="151">
        <v>234</v>
      </c>
      <c r="CJ35" s="151">
        <v>133</v>
      </c>
      <c r="CK35" s="151">
        <v>65</v>
      </c>
      <c r="CL35" s="151">
        <v>102</v>
      </c>
      <c r="CM35" s="151">
        <v>175</v>
      </c>
      <c r="CN35" s="151">
        <v>220</v>
      </c>
      <c r="CO35" s="151">
        <v>440</v>
      </c>
      <c r="CP35" s="151">
        <v>96</v>
      </c>
      <c r="CQ35" s="151">
        <v>58</v>
      </c>
      <c r="CR35" s="151">
        <v>82</v>
      </c>
      <c r="CS35" s="151">
        <v>39</v>
      </c>
      <c r="CT35" s="151">
        <v>75</v>
      </c>
      <c r="CU35" s="151">
        <v>50</v>
      </c>
      <c r="CV35" s="151">
        <v>270</v>
      </c>
      <c r="CW35" s="151">
        <v>64</v>
      </c>
      <c r="CX35" s="151">
        <v>241</v>
      </c>
      <c r="CY35" s="151">
        <v>120</v>
      </c>
      <c r="CZ35" s="151">
        <v>44</v>
      </c>
      <c r="DA35" s="151">
        <v>60</v>
      </c>
      <c r="DB35" s="151">
        <v>42</v>
      </c>
      <c r="DC35" s="151">
        <v>231</v>
      </c>
      <c r="DD35" s="151">
        <v>274</v>
      </c>
      <c r="DE35" s="151">
        <v>87</v>
      </c>
      <c r="DF35" s="151">
        <v>162</v>
      </c>
      <c r="DG35" s="151">
        <v>217</v>
      </c>
      <c r="DH35" s="151">
        <v>25</v>
      </c>
      <c r="DI35" s="151">
        <v>38</v>
      </c>
      <c r="DJ35" s="151">
        <v>81</v>
      </c>
      <c r="DK35" s="151">
        <v>29</v>
      </c>
      <c r="DL35" s="151">
        <v>339</v>
      </c>
      <c r="DM35" s="151">
        <v>35</v>
      </c>
      <c r="DN35" s="151">
        <v>2</v>
      </c>
      <c r="DO35" s="151">
        <v>45</v>
      </c>
      <c r="DP35" s="151">
        <v>50</v>
      </c>
      <c r="DQ35" s="151">
        <v>140</v>
      </c>
      <c r="DR35" s="151">
        <v>182</v>
      </c>
      <c r="DS35" s="151">
        <v>108</v>
      </c>
      <c r="DT35" s="151">
        <v>42</v>
      </c>
      <c r="DU35" s="151">
        <v>37</v>
      </c>
      <c r="DV35" s="151">
        <v>34</v>
      </c>
      <c r="DW35" s="151">
        <v>14</v>
      </c>
      <c r="DX35" s="151">
        <v>194</v>
      </c>
      <c r="DY35" s="151">
        <v>303</v>
      </c>
      <c r="DZ35" s="151">
        <v>71</v>
      </c>
      <c r="EA35" s="151">
        <v>58</v>
      </c>
      <c r="EB35" s="151">
        <v>32</v>
      </c>
      <c r="EC35" s="151">
        <v>50</v>
      </c>
      <c r="ED35" s="151">
        <v>167</v>
      </c>
      <c r="EE35" s="151">
        <v>99</v>
      </c>
      <c r="EF35" s="151">
        <v>610</v>
      </c>
      <c r="EG35" s="151">
        <v>368</v>
      </c>
      <c r="EH35" s="151">
        <v>145</v>
      </c>
      <c r="EI35" s="151">
        <v>167</v>
      </c>
      <c r="EJ35" s="151">
        <v>91</v>
      </c>
      <c r="EK35" s="151">
        <v>148</v>
      </c>
      <c r="EL35" s="151">
        <v>84</v>
      </c>
      <c r="EM35" s="151">
        <v>146</v>
      </c>
      <c r="EN35" s="151">
        <v>118</v>
      </c>
      <c r="EO35" s="151">
        <v>325</v>
      </c>
      <c r="EP35" s="151">
        <v>52</v>
      </c>
      <c r="EQ35" s="151">
        <v>49</v>
      </c>
      <c r="ER35" s="151">
        <v>118</v>
      </c>
      <c r="ES35" s="151">
        <v>420</v>
      </c>
      <c r="ET35" s="151">
        <v>98</v>
      </c>
      <c r="EU35" s="151">
        <v>21</v>
      </c>
      <c r="EV35" s="151">
        <v>182</v>
      </c>
      <c r="EW35" s="151">
        <v>323</v>
      </c>
      <c r="EX35" s="151">
        <v>99</v>
      </c>
      <c r="EY35" s="151">
        <v>40</v>
      </c>
      <c r="EZ35" s="151">
        <v>50</v>
      </c>
      <c r="FA35" s="151">
        <v>49</v>
      </c>
      <c r="FB35" s="151">
        <v>201</v>
      </c>
      <c r="FC35" s="152">
        <f>SUM(B35:FB35)</f>
        <v>28090</v>
      </c>
    </row>
    <row r="36" spans="1:159" x14ac:dyDescent="0.3">
      <c r="A36" s="150" t="s">
        <v>470</v>
      </c>
      <c r="B36" s="151">
        <v>228</v>
      </c>
      <c r="C36" s="151">
        <v>534</v>
      </c>
      <c r="D36" s="151">
        <v>131</v>
      </c>
      <c r="E36" s="151">
        <v>30</v>
      </c>
      <c r="F36" s="151">
        <v>59</v>
      </c>
      <c r="G36" s="151">
        <v>22</v>
      </c>
      <c r="H36" s="151">
        <v>31</v>
      </c>
      <c r="I36" s="151">
        <v>84</v>
      </c>
      <c r="J36" s="151">
        <v>152</v>
      </c>
      <c r="K36" s="151">
        <v>87</v>
      </c>
      <c r="L36" s="151">
        <v>49</v>
      </c>
      <c r="M36" s="151">
        <v>56</v>
      </c>
      <c r="N36" s="151">
        <v>31</v>
      </c>
      <c r="O36" s="151">
        <v>48</v>
      </c>
      <c r="P36" s="151">
        <v>26</v>
      </c>
      <c r="Q36" s="151">
        <v>18</v>
      </c>
      <c r="R36" s="151">
        <v>18</v>
      </c>
      <c r="S36" s="151">
        <v>71</v>
      </c>
      <c r="T36" s="151">
        <v>48</v>
      </c>
      <c r="U36" s="151">
        <v>153</v>
      </c>
      <c r="V36" s="151">
        <v>17</v>
      </c>
      <c r="W36" s="151">
        <v>36</v>
      </c>
      <c r="X36" s="151">
        <v>17</v>
      </c>
      <c r="Y36" s="151">
        <v>10</v>
      </c>
      <c r="Z36" s="151">
        <v>7</v>
      </c>
      <c r="AA36" s="151">
        <v>72</v>
      </c>
      <c r="AB36" s="151">
        <v>34</v>
      </c>
      <c r="AC36" s="151">
        <v>0</v>
      </c>
      <c r="AD36" s="151">
        <v>1</v>
      </c>
      <c r="AE36" s="151">
        <v>4</v>
      </c>
      <c r="AF36" s="151">
        <v>24</v>
      </c>
      <c r="AG36" s="151">
        <v>1</v>
      </c>
      <c r="AH36" s="151">
        <v>21</v>
      </c>
      <c r="AI36" s="151">
        <v>16</v>
      </c>
      <c r="AJ36" s="151">
        <v>7</v>
      </c>
      <c r="AK36" s="151">
        <v>59</v>
      </c>
      <c r="AL36" s="151">
        <v>158</v>
      </c>
      <c r="AM36" s="151">
        <v>39</v>
      </c>
      <c r="AN36" s="151">
        <v>7</v>
      </c>
      <c r="AO36" s="151">
        <v>3</v>
      </c>
      <c r="AP36" s="151">
        <v>5</v>
      </c>
      <c r="AQ36" s="151">
        <v>33</v>
      </c>
      <c r="AR36" s="151">
        <v>5</v>
      </c>
      <c r="AS36" s="151">
        <v>11</v>
      </c>
      <c r="AT36" s="151">
        <v>13</v>
      </c>
      <c r="AU36" s="151">
        <v>2</v>
      </c>
      <c r="AV36" s="151">
        <v>79</v>
      </c>
      <c r="AW36" s="151">
        <v>60</v>
      </c>
      <c r="AX36" s="151">
        <v>57</v>
      </c>
      <c r="AY36" s="151">
        <v>49</v>
      </c>
      <c r="AZ36" s="151">
        <v>0</v>
      </c>
      <c r="BA36" s="151">
        <v>19</v>
      </c>
      <c r="BB36" s="151">
        <v>1</v>
      </c>
      <c r="BC36" s="151">
        <v>13</v>
      </c>
      <c r="BD36" s="151">
        <v>2</v>
      </c>
      <c r="BE36" s="151">
        <v>12</v>
      </c>
      <c r="BF36" s="151">
        <v>18</v>
      </c>
      <c r="BG36" s="151">
        <v>139</v>
      </c>
      <c r="BH36" s="151">
        <v>102</v>
      </c>
      <c r="BI36" s="151">
        <v>21</v>
      </c>
      <c r="BJ36" s="151">
        <v>6</v>
      </c>
      <c r="BK36" s="151">
        <v>7</v>
      </c>
      <c r="BL36" s="151">
        <v>16</v>
      </c>
      <c r="BM36" s="151">
        <v>39</v>
      </c>
      <c r="BN36" s="151">
        <v>14</v>
      </c>
      <c r="BO36" s="151">
        <v>0</v>
      </c>
      <c r="BP36" s="151">
        <v>5</v>
      </c>
      <c r="BQ36" s="151">
        <v>339</v>
      </c>
      <c r="BR36" s="151">
        <v>42</v>
      </c>
      <c r="BS36" s="151">
        <v>210</v>
      </c>
      <c r="BT36" s="151">
        <v>207</v>
      </c>
      <c r="BU36" s="151">
        <v>10</v>
      </c>
      <c r="BV36" s="151">
        <v>64</v>
      </c>
      <c r="BW36" s="151">
        <v>20</v>
      </c>
      <c r="BX36" s="151">
        <v>39</v>
      </c>
      <c r="BY36" s="151">
        <v>34</v>
      </c>
      <c r="BZ36" s="151">
        <v>15</v>
      </c>
      <c r="CA36" s="151">
        <v>74</v>
      </c>
      <c r="CB36" s="151">
        <v>116</v>
      </c>
      <c r="CC36" s="151">
        <v>38</v>
      </c>
      <c r="CD36" s="151">
        <v>14</v>
      </c>
      <c r="CE36" s="151">
        <v>0</v>
      </c>
      <c r="CF36" s="151">
        <v>1</v>
      </c>
      <c r="CG36" s="151">
        <v>9</v>
      </c>
      <c r="CH36" s="151">
        <v>14</v>
      </c>
      <c r="CI36" s="151">
        <v>89</v>
      </c>
      <c r="CJ36" s="151">
        <v>9</v>
      </c>
      <c r="CK36" s="151">
        <v>6</v>
      </c>
      <c r="CL36" s="151">
        <v>29</v>
      </c>
      <c r="CM36" s="151">
        <v>13</v>
      </c>
      <c r="CN36" s="151">
        <v>144</v>
      </c>
      <c r="CO36" s="151">
        <v>30</v>
      </c>
      <c r="CP36" s="151">
        <v>37</v>
      </c>
      <c r="CQ36" s="151">
        <v>13</v>
      </c>
      <c r="CR36" s="151">
        <v>0</v>
      </c>
      <c r="CS36" s="151">
        <v>0</v>
      </c>
      <c r="CT36" s="151">
        <v>1</v>
      </c>
      <c r="CU36" s="151">
        <v>3</v>
      </c>
      <c r="CV36" s="151">
        <v>50</v>
      </c>
      <c r="CW36" s="151">
        <v>11</v>
      </c>
      <c r="CX36" s="151">
        <v>73</v>
      </c>
      <c r="CY36" s="151">
        <v>0</v>
      </c>
      <c r="CZ36" s="151">
        <v>2</v>
      </c>
      <c r="DA36" s="151">
        <v>5</v>
      </c>
      <c r="DB36" s="151">
        <v>13</v>
      </c>
      <c r="DC36" s="151">
        <v>5</v>
      </c>
      <c r="DD36" s="151">
        <v>90</v>
      </c>
      <c r="DE36" s="151">
        <v>30</v>
      </c>
      <c r="DF36" s="151">
        <v>81</v>
      </c>
      <c r="DG36" s="151">
        <v>99</v>
      </c>
      <c r="DH36" s="151">
        <v>7</v>
      </c>
      <c r="DI36" s="151">
        <v>5</v>
      </c>
      <c r="DJ36" s="151">
        <v>43</v>
      </c>
      <c r="DK36" s="151">
        <v>3</v>
      </c>
      <c r="DL36" s="151">
        <v>3</v>
      </c>
      <c r="DM36" s="151">
        <v>9</v>
      </c>
      <c r="DN36" s="151">
        <v>1</v>
      </c>
      <c r="DO36" s="151">
        <v>3</v>
      </c>
      <c r="DP36" s="151">
        <v>14</v>
      </c>
      <c r="DQ36" s="151">
        <v>39</v>
      </c>
      <c r="DR36" s="151">
        <v>90</v>
      </c>
      <c r="DS36" s="151">
        <v>10</v>
      </c>
      <c r="DT36" s="151">
        <v>14</v>
      </c>
      <c r="DU36" s="151">
        <v>3</v>
      </c>
      <c r="DV36" s="151">
        <v>0</v>
      </c>
      <c r="DW36" s="151">
        <v>9</v>
      </c>
      <c r="DX36" s="151">
        <v>68</v>
      </c>
      <c r="DY36" s="151">
        <v>198</v>
      </c>
      <c r="DZ36" s="151">
        <v>30</v>
      </c>
      <c r="EA36" s="151">
        <v>11</v>
      </c>
      <c r="EB36" s="151">
        <v>4</v>
      </c>
      <c r="EC36" s="151">
        <v>3</v>
      </c>
      <c r="ED36" s="151">
        <v>71</v>
      </c>
      <c r="EE36" s="151">
        <v>57</v>
      </c>
      <c r="EF36" s="151">
        <v>305</v>
      </c>
      <c r="EG36" s="151">
        <v>234</v>
      </c>
      <c r="EH36" s="151">
        <v>62</v>
      </c>
      <c r="EI36" s="151">
        <v>55</v>
      </c>
      <c r="EJ36" s="151">
        <v>32</v>
      </c>
      <c r="EK36" s="151">
        <v>38</v>
      </c>
      <c r="EL36" s="151">
        <v>22</v>
      </c>
      <c r="EM36" s="151">
        <v>1</v>
      </c>
      <c r="EN36" s="151">
        <v>43</v>
      </c>
      <c r="EO36" s="151">
        <v>142</v>
      </c>
      <c r="EP36" s="151">
        <v>11</v>
      </c>
      <c r="EQ36" s="151">
        <v>11</v>
      </c>
      <c r="ER36" s="151">
        <v>0</v>
      </c>
      <c r="ES36" s="151">
        <v>74</v>
      </c>
      <c r="ET36" s="151">
        <v>38</v>
      </c>
      <c r="EU36" s="151">
        <v>6</v>
      </c>
      <c r="EV36" s="151">
        <v>47</v>
      </c>
      <c r="EW36" s="151">
        <v>142</v>
      </c>
      <c r="EX36" s="151">
        <v>13</v>
      </c>
      <c r="EY36" s="151">
        <v>2</v>
      </c>
      <c r="EZ36" s="151">
        <v>3</v>
      </c>
      <c r="FA36" s="151">
        <v>4</v>
      </c>
      <c r="FB36" s="151">
        <v>4</v>
      </c>
      <c r="FC36" s="152">
        <f>SUM(B36:FB36)</f>
        <v>7200</v>
      </c>
    </row>
    <row r="37" spans="1:159" x14ac:dyDescent="0.3">
      <c r="A37" s="153" t="s">
        <v>460</v>
      </c>
      <c r="B37" s="152">
        <v>730</v>
      </c>
      <c r="C37" s="152">
        <v>1234</v>
      </c>
      <c r="D37" s="152">
        <v>590</v>
      </c>
      <c r="E37" s="152">
        <v>74</v>
      </c>
      <c r="F37" s="152">
        <v>212</v>
      </c>
      <c r="G37" s="152">
        <v>83</v>
      </c>
      <c r="H37" s="152">
        <v>226</v>
      </c>
      <c r="I37" s="152">
        <v>1408</v>
      </c>
      <c r="J37" s="152">
        <v>1331</v>
      </c>
      <c r="K37" s="152">
        <v>352</v>
      </c>
      <c r="L37" s="152">
        <v>195</v>
      </c>
      <c r="M37" s="152">
        <v>400</v>
      </c>
      <c r="N37" s="152">
        <v>187</v>
      </c>
      <c r="O37" s="152">
        <v>205</v>
      </c>
      <c r="P37" s="152">
        <v>146</v>
      </c>
      <c r="Q37" s="152">
        <v>333</v>
      </c>
      <c r="R37" s="152">
        <v>149</v>
      </c>
      <c r="S37" s="152">
        <v>223</v>
      </c>
      <c r="T37" s="152">
        <v>189</v>
      </c>
      <c r="U37" s="152">
        <v>551</v>
      </c>
      <c r="V37" s="152">
        <v>182</v>
      </c>
      <c r="W37" s="152">
        <v>169</v>
      </c>
      <c r="X37" s="152">
        <v>259</v>
      </c>
      <c r="Y37" s="152">
        <v>322</v>
      </c>
      <c r="Z37" s="152">
        <v>589</v>
      </c>
      <c r="AA37" s="152">
        <v>442</v>
      </c>
      <c r="AB37" s="152">
        <v>154</v>
      </c>
      <c r="AC37" s="152">
        <v>181</v>
      </c>
      <c r="AD37" s="152">
        <v>60</v>
      </c>
      <c r="AE37" s="152">
        <v>82</v>
      </c>
      <c r="AF37" s="152">
        <v>114</v>
      </c>
      <c r="AG37" s="152">
        <v>48</v>
      </c>
      <c r="AH37" s="152">
        <v>189</v>
      </c>
      <c r="AI37" s="152">
        <v>486</v>
      </c>
      <c r="AJ37" s="152">
        <v>574</v>
      </c>
      <c r="AK37" s="152">
        <v>239</v>
      </c>
      <c r="AL37" s="152">
        <v>528</v>
      </c>
      <c r="AM37" s="152">
        <v>126</v>
      </c>
      <c r="AN37" s="152">
        <v>64</v>
      </c>
      <c r="AO37" s="152">
        <v>48</v>
      </c>
      <c r="AP37" s="152">
        <v>480</v>
      </c>
      <c r="AQ37" s="152">
        <v>98</v>
      </c>
      <c r="AR37" s="152">
        <v>27</v>
      </c>
      <c r="AS37" s="152">
        <v>43</v>
      </c>
      <c r="AT37" s="152">
        <v>58</v>
      </c>
      <c r="AU37" s="152">
        <v>38</v>
      </c>
      <c r="AV37" s="152">
        <v>253</v>
      </c>
      <c r="AW37" s="152">
        <v>261</v>
      </c>
      <c r="AX37" s="152">
        <v>335</v>
      </c>
      <c r="AY37" s="152">
        <v>181</v>
      </c>
      <c r="AZ37" s="152">
        <v>9</v>
      </c>
      <c r="BA37" s="152">
        <v>136</v>
      </c>
      <c r="BB37" s="152">
        <v>180</v>
      </c>
      <c r="BC37" s="152">
        <v>105</v>
      </c>
      <c r="BD37" s="152">
        <v>204</v>
      </c>
      <c r="BE37" s="152">
        <v>106</v>
      </c>
      <c r="BF37" s="152">
        <v>302</v>
      </c>
      <c r="BG37" s="152">
        <v>450</v>
      </c>
      <c r="BH37" s="152">
        <v>312</v>
      </c>
      <c r="BI37" s="152">
        <v>89</v>
      </c>
      <c r="BJ37" s="152">
        <v>68</v>
      </c>
      <c r="BK37" s="152">
        <v>59</v>
      </c>
      <c r="BL37" s="152">
        <v>192</v>
      </c>
      <c r="BM37" s="152">
        <v>162</v>
      </c>
      <c r="BN37" s="152">
        <v>141</v>
      </c>
      <c r="BO37" s="152">
        <v>42</v>
      </c>
      <c r="BP37" s="152">
        <v>34</v>
      </c>
      <c r="BQ37" s="152">
        <v>851</v>
      </c>
      <c r="BR37" s="152">
        <v>197</v>
      </c>
      <c r="BS37" s="152">
        <v>666</v>
      </c>
      <c r="BT37" s="152">
        <v>495</v>
      </c>
      <c r="BU37" s="152">
        <v>39</v>
      </c>
      <c r="BV37" s="152">
        <v>245</v>
      </c>
      <c r="BW37" s="152">
        <v>85</v>
      </c>
      <c r="BX37" s="152">
        <v>108</v>
      </c>
      <c r="BY37" s="152">
        <v>153</v>
      </c>
      <c r="BZ37" s="152">
        <v>151</v>
      </c>
      <c r="CA37" s="152">
        <v>478</v>
      </c>
      <c r="CB37" s="152">
        <v>425</v>
      </c>
      <c r="CC37" s="152">
        <v>213</v>
      </c>
      <c r="CD37" s="152">
        <v>71</v>
      </c>
      <c r="CE37" s="152">
        <v>65</v>
      </c>
      <c r="CF37" s="152">
        <v>359</v>
      </c>
      <c r="CG37" s="152">
        <v>66</v>
      </c>
      <c r="CH37" s="152">
        <v>107</v>
      </c>
      <c r="CI37" s="152">
        <v>323</v>
      </c>
      <c r="CJ37" s="152">
        <v>142</v>
      </c>
      <c r="CK37" s="152">
        <v>71</v>
      </c>
      <c r="CL37" s="152">
        <v>131</v>
      </c>
      <c r="CM37" s="152">
        <v>188</v>
      </c>
      <c r="CN37" s="152">
        <v>364</v>
      </c>
      <c r="CO37" s="152">
        <v>470</v>
      </c>
      <c r="CP37" s="152">
        <v>133</v>
      </c>
      <c r="CQ37" s="152">
        <v>71</v>
      </c>
      <c r="CR37" s="152">
        <v>82</v>
      </c>
      <c r="CS37" s="152">
        <v>39</v>
      </c>
      <c r="CT37" s="152">
        <v>76</v>
      </c>
      <c r="CU37" s="152">
        <v>53</v>
      </c>
      <c r="CV37" s="152">
        <v>320</v>
      </c>
      <c r="CW37" s="152">
        <v>75</v>
      </c>
      <c r="CX37" s="152">
        <v>314</v>
      </c>
      <c r="CY37" s="152">
        <v>120</v>
      </c>
      <c r="CZ37" s="152">
        <v>46</v>
      </c>
      <c r="DA37" s="152">
        <v>65</v>
      </c>
      <c r="DB37" s="152">
        <v>55</v>
      </c>
      <c r="DC37" s="152">
        <v>236</v>
      </c>
      <c r="DD37" s="152">
        <v>364</v>
      </c>
      <c r="DE37" s="152">
        <v>117</v>
      </c>
      <c r="DF37" s="152">
        <v>243</v>
      </c>
      <c r="DG37" s="152">
        <v>316</v>
      </c>
      <c r="DH37" s="152">
        <v>32</v>
      </c>
      <c r="DI37" s="152">
        <v>43</v>
      </c>
      <c r="DJ37" s="152">
        <v>124</v>
      </c>
      <c r="DK37" s="152">
        <v>32</v>
      </c>
      <c r="DL37" s="152">
        <v>342</v>
      </c>
      <c r="DM37" s="152">
        <v>44</v>
      </c>
      <c r="DN37" s="152">
        <v>3</v>
      </c>
      <c r="DO37" s="152">
        <v>48</v>
      </c>
      <c r="DP37" s="152">
        <v>64</v>
      </c>
      <c r="DQ37" s="152">
        <v>179</v>
      </c>
      <c r="DR37" s="152">
        <v>272</v>
      </c>
      <c r="DS37" s="152">
        <v>118</v>
      </c>
      <c r="DT37" s="152">
        <v>56</v>
      </c>
      <c r="DU37" s="152">
        <v>40</v>
      </c>
      <c r="DV37" s="152">
        <v>34</v>
      </c>
      <c r="DW37" s="152">
        <v>23</v>
      </c>
      <c r="DX37" s="152">
        <v>262</v>
      </c>
      <c r="DY37" s="152">
        <v>501</v>
      </c>
      <c r="DZ37" s="152">
        <v>101</v>
      </c>
      <c r="EA37" s="152">
        <v>69</v>
      </c>
      <c r="EB37" s="152">
        <v>36</v>
      </c>
      <c r="EC37" s="152">
        <v>53</v>
      </c>
      <c r="ED37" s="152">
        <v>238</v>
      </c>
      <c r="EE37" s="152">
        <v>156</v>
      </c>
      <c r="EF37" s="152">
        <v>915</v>
      </c>
      <c r="EG37" s="152">
        <v>602</v>
      </c>
      <c r="EH37" s="152">
        <v>207</v>
      </c>
      <c r="EI37" s="152">
        <v>222</v>
      </c>
      <c r="EJ37" s="152">
        <v>123</v>
      </c>
      <c r="EK37" s="152">
        <v>186</v>
      </c>
      <c r="EL37" s="152">
        <v>106</v>
      </c>
      <c r="EM37" s="152">
        <v>147</v>
      </c>
      <c r="EN37" s="152">
        <v>161</v>
      </c>
      <c r="EO37" s="152">
        <v>467</v>
      </c>
      <c r="EP37" s="152">
        <v>63</v>
      </c>
      <c r="EQ37" s="152">
        <v>60</v>
      </c>
      <c r="ER37" s="152">
        <v>118</v>
      </c>
      <c r="ES37" s="152">
        <v>494</v>
      </c>
      <c r="ET37" s="152">
        <v>136</v>
      </c>
      <c r="EU37" s="152">
        <v>27</v>
      </c>
      <c r="EV37" s="152">
        <v>229</v>
      </c>
      <c r="EW37" s="152">
        <v>465</v>
      </c>
      <c r="EX37" s="152">
        <v>112</v>
      </c>
      <c r="EY37" s="152">
        <v>42</v>
      </c>
      <c r="EZ37" s="152">
        <v>53</v>
      </c>
      <c r="FA37" s="152">
        <v>53</v>
      </c>
      <c r="FB37" s="152">
        <v>205</v>
      </c>
      <c r="FC37" s="152">
        <f>SUM(FC35:FC36)</f>
        <v>35290</v>
      </c>
    </row>
    <row r="38" spans="1:159" x14ac:dyDescent="0.3">
      <c r="A38" s="154" t="s">
        <v>462</v>
      </c>
    </row>
    <row r="39" spans="1:159" x14ac:dyDescent="0.3">
      <c r="A39" s="154" t="s">
        <v>471</v>
      </c>
    </row>
    <row r="41" spans="1:159" x14ac:dyDescent="0.3">
      <c r="A41" s="145" t="s">
        <v>472</v>
      </c>
    </row>
    <row r="42" spans="1:159" x14ac:dyDescent="0.3">
      <c r="A42" s="146" t="s">
        <v>473</v>
      </c>
    </row>
    <row r="43" spans="1:159" x14ac:dyDescent="0.3">
      <c r="A43" s="147" t="s">
        <v>300</v>
      </c>
    </row>
    <row r="44" spans="1:159" x14ac:dyDescent="0.3">
      <c r="A44" s="177" t="s">
        <v>474</v>
      </c>
      <c r="B44" s="179" t="s">
        <v>302</v>
      </c>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180"/>
      <c r="CA44" s="180"/>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80"/>
      <c r="DB44" s="180"/>
      <c r="DC44" s="180"/>
      <c r="DD44" s="180"/>
      <c r="DE44" s="180"/>
      <c r="DF44" s="180"/>
      <c r="DG44" s="180"/>
      <c r="DH44" s="180"/>
      <c r="DI44" s="180"/>
      <c r="DJ44" s="180"/>
      <c r="DK44" s="180"/>
      <c r="DL44" s="180"/>
      <c r="DM44" s="180"/>
      <c r="DN44" s="180"/>
      <c r="DO44" s="180"/>
      <c r="DP44" s="180"/>
      <c r="DQ44" s="180"/>
      <c r="DR44" s="180"/>
      <c r="DS44" s="180"/>
      <c r="DT44" s="180"/>
      <c r="DU44" s="180"/>
      <c r="DV44" s="180"/>
      <c r="DW44" s="180"/>
      <c r="DX44" s="180"/>
      <c r="DY44" s="180"/>
      <c r="DZ44" s="180"/>
      <c r="EA44" s="180"/>
      <c r="EB44" s="180"/>
      <c r="EC44" s="180"/>
      <c r="ED44" s="180"/>
      <c r="EE44" s="180"/>
      <c r="EF44" s="180"/>
      <c r="EG44" s="180"/>
      <c r="EH44" s="180"/>
      <c r="EI44" s="180"/>
      <c r="EJ44" s="180"/>
      <c r="EK44" s="180"/>
      <c r="EL44" s="180"/>
      <c r="EM44" s="180"/>
      <c r="EN44" s="180"/>
      <c r="EO44" s="180"/>
      <c r="EP44" s="180"/>
      <c r="EQ44" s="180"/>
      <c r="ER44" s="180"/>
      <c r="ES44" s="180"/>
      <c r="ET44" s="180"/>
      <c r="EU44" s="180"/>
      <c r="EV44" s="180"/>
      <c r="EW44" s="180"/>
      <c r="EX44" s="180"/>
      <c r="EY44" s="180"/>
      <c r="EZ44" s="180"/>
      <c r="FA44" s="180"/>
      <c r="FB44" s="180"/>
      <c r="FC44" s="181"/>
    </row>
    <row r="45" spans="1:159" ht="326.25" customHeight="1" x14ac:dyDescent="0.3">
      <c r="A45" s="178"/>
      <c r="B45" s="148" t="s">
        <v>303</v>
      </c>
      <c r="C45" s="148" t="s">
        <v>304</v>
      </c>
      <c r="D45" s="148" t="s">
        <v>305</v>
      </c>
      <c r="E45" s="148" t="s">
        <v>306</v>
      </c>
      <c r="F45" s="148" t="s">
        <v>307</v>
      </c>
      <c r="G45" s="148" t="s">
        <v>308</v>
      </c>
      <c r="H45" s="148" t="s">
        <v>309</v>
      </c>
      <c r="I45" s="148" t="s">
        <v>310</v>
      </c>
      <c r="J45" s="148" t="s">
        <v>311</v>
      </c>
      <c r="K45" s="148" t="s">
        <v>312</v>
      </c>
      <c r="L45" s="148" t="s">
        <v>313</v>
      </c>
      <c r="M45" s="148" t="s">
        <v>314</v>
      </c>
      <c r="N45" s="148" t="s">
        <v>315</v>
      </c>
      <c r="O45" s="148" t="s">
        <v>316</v>
      </c>
      <c r="P45" s="148" t="s">
        <v>317</v>
      </c>
      <c r="Q45" s="148" t="s">
        <v>318</v>
      </c>
      <c r="R45" s="148" t="s">
        <v>319</v>
      </c>
      <c r="S45" s="148" t="s">
        <v>320</v>
      </c>
      <c r="T45" s="148" t="s">
        <v>321</v>
      </c>
      <c r="U45" s="148" t="s">
        <v>322</v>
      </c>
      <c r="V45" s="148" t="s">
        <v>323</v>
      </c>
      <c r="W45" s="148" t="s">
        <v>324</v>
      </c>
      <c r="X45" s="148" t="s">
        <v>325</v>
      </c>
      <c r="Y45" s="148" t="s">
        <v>326</v>
      </c>
      <c r="Z45" s="148" t="s">
        <v>327</v>
      </c>
      <c r="AA45" s="148" t="s">
        <v>328</v>
      </c>
      <c r="AB45" s="148" t="s">
        <v>329</v>
      </c>
      <c r="AC45" s="148" t="s">
        <v>330</v>
      </c>
      <c r="AD45" s="148" t="s">
        <v>331</v>
      </c>
      <c r="AE45" s="148" t="s">
        <v>332</v>
      </c>
      <c r="AF45" s="148" t="s">
        <v>333</v>
      </c>
      <c r="AG45" s="148" t="s">
        <v>334</v>
      </c>
      <c r="AH45" s="148" t="s">
        <v>335</v>
      </c>
      <c r="AI45" s="148" t="s">
        <v>336</v>
      </c>
      <c r="AJ45" s="148" t="s">
        <v>337</v>
      </c>
      <c r="AK45" s="148" t="s">
        <v>338</v>
      </c>
      <c r="AL45" s="148" t="s">
        <v>339</v>
      </c>
      <c r="AM45" s="148" t="s">
        <v>340</v>
      </c>
      <c r="AN45" s="148" t="s">
        <v>341</v>
      </c>
      <c r="AO45" s="148" t="s">
        <v>342</v>
      </c>
      <c r="AP45" s="148" t="s">
        <v>343</v>
      </c>
      <c r="AQ45" s="148" t="s">
        <v>344</v>
      </c>
      <c r="AR45" s="148" t="s">
        <v>345</v>
      </c>
      <c r="AS45" s="148" t="s">
        <v>346</v>
      </c>
      <c r="AT45" s="148" t="s">
        <v>347</v>
      </c>
      <c r="AU45" s="148" t="s">
        <v>348</v>
      </c>
      <c r="AV45" s="148" t="s">
        <v>349</v>
      </c>
      <c r="AW45" s="148" t="s">
        <v>350</v>
      </c>
      <c r="AX45" s="148" t="s">
        <v>351</v>
      </c>
      <c r="AY45" s="148" t="s">
        <v>352</v>
      </c>
      <c r="AZ45" s="148" t="s">
        <v>353</v>
      </c>
      <c r="BA45" s="148" t="s">
        <v>354</v>
      </c>
      <c r="BB45" s="148" t="s">
        <v>355</v>
      </c>
      <c r="BC45" s="148" t="s">
        <v>356</v>
      </c>
      <c r="BD45" s="148" t="s">
        <v>357</v>
      </c>
      <c r="BE45" s="148" t="s">
        <v>358</v>
      </c>
      <c r="BF45" s="148" t="s">
        <v>359</v>
      </c>
      <c r="BG45" s="148" t="s">
        <v>360</v>
      </c>
      <c r="BH45" s="148" t="s">
        <v>361</v>
      </c>
      <c r="BI45" s="148" t="s">
        <v>362</v>
      </c>
      <c r="BJ45" s="148" t="s">
        <v>363</v>
      </c>
      <c r="BK45" s="148" t="s">
        <v>364</v>
      </c>
      <c r="BL45" s="148" t="s">
        <v>365</v>
      </c>
      <c r="BM45" s="148" t="s">
        <v>366</v>
      </c>
      <c r="BN45" s="148" t="s">
        <v>367</v>
      </c>
      <c r="BO45" s="148" t="s">
        <v>368</v>
      </c>
      <c r="BP45" s="148" t="s">
        <v>369</v>
      </c>
      <c r="BQ45" s="148" t="s">
        <v>370</v>
      </c>
      <c r="BR45" s="148" t="s">
        <v>371</v>
      </c>
      <c r="BS45" s="148" t="s">
        <v>372</v>
      </c>
      <c r="BT45" s="148" t="s">
        <v>373</v>
      </c>
      <c r="BU45" s="148" t="s">
        <v>374</v>
      </c>
      <c r="BV45" s="148" t="s">
        <v>375</v>
      </c>
      <c r="BW45" s="148" t="s">
        <v>376</v>
      </c>
      <c r="BX45" s="148" t="s">
        <v>377</v>
      </c>
      <c r="BY45" s="148" t="s">
        <v>378</v>
      </c>
      <c r="BZ45" s="148" t="s">
        <v>379</v>
      </c>
      <c r="CA45" s="148" t="s">
        <v>380</v>
      </c>
      <c r="CB45" s="148" t="s">
        <v>381</v>
      </c>
      <c r="CC45" s="148" t="s">
        <v>382</v>
      </c>
      <c r="CD45" s="148" t="s">
        <v>383</v>
      </c>
      <c r="CE45" s="148" t="s">
        <v>384</v>
      </c>
      <c r="CF45" s="148" t="s">
        <v>385</v>
      </c>
      <c r="CG45" s="148" t="s">
        <v>386</v>
      </c>
      <c r="CH45" s="148" t="s">
        <v>387</v>
      </c>
      <c r="CI45" s="148" t="s">
        <v>388</v>
      </c>
      <c r="CJ45" s="148" t="s">
        <v>389</v>
      </c>
      <c r="CK45" s="148" t="s">
        <v>390</v>
      </c>
      <c r="CL45" s="148" t="s">
        <v>391</v>
      </c>
      <c r="CM45" s="148" t="s">
        <v>392</v>
      </c>
      <c r="CN45" s="148" t="s">
        <v>393</v>
      </c>
      <c r="CO45" s="148" t="s">
        <v>394</v>
      </c>
      <c r="CP45" s="148" t="s">
        <v>395</v>
      </c>
      <c r="CQ45" s="148" t="s">
        <v>396</v>
      </c>
      <c r="CR45" s="148" t="s">
        <v>397</v>
      </c>
      <c r="CS45" s="148" t="s">
        <v>398</v>
      </c>
      <c r="CT45" s="148" t="s">
        <v>399</v>
      </c>
      <c r="CU45" s="148" t="s">
        <v>400</v>
      </c>
      <c r="CV45" s="148" t="s">
        <v>401</v>
      </c>
      <c r="CW45" s="148" t="s">
        <v>402</v>
      </c>
      <c r="CX45" s="148" t="s">
        <v>403</v>
      </c>
      <c r="CY45" s="148" t="s">
        <v>404</v>
      </c>
      <c r="CZ45" s="148" t="s">
        <v>405</v>
      </c>
      <c r="DA45" s="148" t="s">
        <v>406</v>
      </c>
      <c r="DB45" s="148" t="s">
        <v>407</v>
      </c>
      <c r="DC45" s="148" t="s">
        <v>408</v>
      </c>
      <c r="DD45" s="148" t="s">
        <v>409</v>
      </c>
      <c r="DE45" s="148" t="s">
        <v>410</v>
      </c>
      <c r="DF45" s="148" t="s">
        <v>411</v>
      </c>
      <c r="DG45" s="148" t="s">
        <v>412</v>
      </c>
      <c r="DH45" s="148" t="s">
        <v>413</v>
      </c>
      <c r="DI45" s="148" t="s">
        <v>414</v>
      </c>
      <c r="DJ45" s="148" t="s">
        <v>415</v>
      </c>
      <c r="DK45" s="148" t="s">
        <v>416</v>
      </c>
      <c r="DL45" s="148" t="s">
        <v>417</v>
      </c>
      <c r="DM45" s="148" t="s">
        <v>418</v>
      </c>
      <c r="DN45" s="148" t="s">
        <v>419</v>
      </c>
      <c r="DO45" s="148" t="s">
        <v>420</v>
      </c>
      <c r="DP45" s="148" t="s">
        <v>421</v>
      </c>
      <c r="DQ45" s="148" t="s">
        <v>422</v>
      </c>
      <c r="DR45" s="148" t="s">
        <v>423</v>
      </c>
      <c r="DS45" s="148" t="s">
        <v>424</v>
      </c>
      <c r="DT45" s="148" t="s">
        <v>425</v>
      </c>
      <c r="DU45" s="148" t="s">
        <v>426</v>
      </c>
      <c r="DV45" s="148" t="s">
        <v>427</v>
      </c>
      <c r="DW45" s="148" t="s">
        <v>428</v>
      </c>
      <c r="DX45" s="148" t="s">
        <v>429</v>
      </c>
      <c r="DY45" s="148" t="s">
        <v>430</v>
      </c>
      <c r="DZ45" s="148" t="s">
        <v>431</v>
      </c>
      <c r="EA45" s="148" t="s">
        <v>432</v>
      </c>
      <c r="EB45" s="148" t="s">
        <v>433</v>
      </c>
      <c r="EC45" s="148" t="s">
        <v>434</v>
      </c>
      <c r="ED45" s="148" t="s">
        <v>435</v>
      </c>
      <c r="EE45" s="148" t="s">
        <v>436</v>
      </c>
      <c r="EF45" s="148" t="s">
        <v>437</v>
      </c>
      <c r="EG45" s="148" t="s">
        <v>438</v>
      </c>
      <c r="EH45" s="148" t="s">
        <v>439</v>
      </c>
      <c r="EI45" s="148" t="s">
        <v>440</v>
      </c>
      <c r="EJ45" s="148" t="s">
        <v>441</v>
      </c>
      <c r="EK45" s="148" t="s">
        <v>442</v>
      </c>
      <c r="EL45" s="148" t="s">
        <v>443</v>
      </c>
      <c r="EM45" s="148" t="s">
        <v>444</v>
      </c>
      <c r="EN45" s="148" t="s">
        <v>445</v>
      </c>
      <c r="EO45" s="148" t="s">
        <v>446</v>
      </c>
      <c r="EP45" s="148" t="s">
        <v>447</v>
      </c>
      <c r="EQ45" s="148" t="s">
        <v>448</v>
      </c>
      <c r="ER45" s="148" t="s">
        <v>449</v>
      </c>
      <c r="ES45" s="148" t="s">
        <v>450</v>
      </c>
      <c r="ET45" s="148" t="s">
        <v>451</v>
      </c>
      <c r="EU45" s="148" t="s">
        <v>452</v>
      </c>
      <c r="EV45" s="148" t="s">
        <v>453</v>
      </c>
      <c r="EW45" s="148" t="s">
        <v>454</v>
      </c>
      <c r="EX45" s="148" t="s">
        <v>455</v>
      </c>
      <c r="EY45" s="148" t="s">
        <v>456</v>
      </c>
      <c r="EZ45" s="148" t="s">
        <v>457</v>
      </c>
      <c r="FA45" s="148" t="s">
        <v>458</v>
      </c>
      <c r="FB45" s="148" t="s">
        <v>459</v>
      </c>
      <c r="FC45" s="149" t="s">
        <v>460</v>
      </c>
    </row>
    <row r="46" spans="1:159" x14ac:dyDescent="0.3">
      <c r="A46" s="150" t="s">
        <v>469</v>
      </c>
      <c r="B46" s="151">
        <v>460</v>
      </c>
      <c r="C46" s="151">
        <v>637</v>
      </c>
      <c r="D46" s="151">
        <v>435</v>
      </c>
      <c r="E46" s="151">
        <v>41</v>
      </c>
      <c r="F46" s="151">
        <v>148</v>
      </c>
      <c r="G46" s="151">
        <v>59</v>
      </c>
      <c r="H46" s="151">
        <v>190</v>
      </c>
      <c r="I46" s="151">
        <v>1300</v>
      </c>
      <c r="J46" s="151">
        <v>1149</v>
      </c>
      <c r="K46" s="151">
        <v>250</v>
      </c>
      <c r="L46" s="151">
        <v>138</v>
      </c>
      <c r="M46" s="151">
        <v>332</v>
      </c>
      <c r="N46" s="151">
        <v>153</v>
      </c>
      <c r="O46" s="151">
        <v>147</v>
      </c>
      <c r="P46" s="151">
        <v>115</v>
      </c>
      <c r="Q46" s="151">
        <v>310</v>
      </c>
      <c r="R46" s="151">
        <v>124</v>
      </c>
      <c r="S46" s="151">
        <v>148</v>
      </c>
      <c r="T46" s="151">
        <v>124</v>
      </c>
      <c r="U46" s="151">
        <v>370</v>
      </c>
      <c r="V46" s="151">
        <v>162</v>
      </c>
      <c r="W46" s="151">
        <v>126</v>
      </c>
      <c r="X46" s="151">
        <v>242</v>
      </c>
      <c r="Y46" s="151">
        <v>311</v>
      </c>
      <c r="Z46" s="151">
        <v>580</v>
      </c>
      <c r="AA46" s="151">
        <v>341</v>
      </c>
      <c r="AB46" s="151">
        <v>113</v>
      </c>
      <c r="AC46" s="151">
        <v>181</v>
      </c>
      <c r="AD46" s="151">
        <v>59</v>
      </c>
      <c r="AE46" s="151">
        <v>74</v>
      </c>
      <c r="AF46" s="151">
        <v>86</v>
      </c>
      <c r="AG46" s="151">
        <v>47</v>
      </c>
      <c r="AH46" s="151">
        <v>165</v>
      </c>
      <c r="AI46" s="151">
        <v>464</v>
      </c>
      <c r="AJ46" s="151">
        <v>550</v>
      </c>
      <c r="AK46" s="151">
        <v>165</v>
      </c>
      <c r="AL46" s="151">
        <v>327</v>
      </c>
      <c r="AM46" s="151">
        <v>83</v>
      </c>
      <c r="AN46" s="151">
        <v>57</v>
      </c>
      <c r="AO46" s="151">
        <v>41</v>
      </c>
      <c r="AP46" s="151">
        <v>472</v>
      </c>
      <c r="AQ46" s="151">
        <v>56</v>
      </c>
      <c r="AR46" s="151">
        <v>20</v>
      </c>
      <c r="AS46" s="151">
        <v>27</v>
      </c>
      <c r="AT46" s="151">
        <v>43</v>
      </c>
      <c r="AU46" s="151">
        <v>36</v>
      </c>
      <c r="AV46" s="151">
        <v>163</v>
      </c>
      <c r="AW46" s="151">
        <v>188</v>
      </c>
      <c r="AX46" s="151">
        <v>270</v>
      </c>
      <c r="AY46" s="151">
        <v>128</v>
      </c>
      <c r="AZ46" s="151">
        <v>9</v>
      </c>
      <c r="BA46" s="151">
        <v>114</v>
      </c>
      <c r="BB46" s="151">
        <v>179</v>
      </c>
      <c r="BC46" s="151">
        <v>83</v>
      </c>
      <c r="BD46" s="151">
        <v>202</v>
      </c>
      <c r="BE46" s="151">
        <v>92</v>
      </c>
      <c r="BF46" s="151">
        <v>281</v>
      </c>
      <c r="BG46" s="151">
        <v>293</v>
      </c>
      <c r="BH46" s="151">
        <v>197</v>
      </c>
      <c r="BI46" s="151">
        <v>60</v>
      </c>
      <c r="BJ46" s="151">
        <v>58</v>
      </c>
      <c r="BK46" s="151">
        <v>51</v>
      </c>
      <c r="BL46" s="151">
        <v>173</v>
      </c>
      <c r="BM46" s="151">
        <v>120</v>
      </c>
      <c r="BN46" s="151">
        <v>127</v>
      </c>
      <c r="BO46" s="151">
        <v>39</v>
      </c>
      <c r="BP46" s="151">
        <v>29</v>
      </c>
      <c r="BQ46" s="151">
        <v>460</v>
      </c>
      <c r="BR46" s="151">
        <v>152</v>
      </c>
      <c r="BS46" s="151">
        <v>432</v>
      </c>
      <c r="BT46" s="151">
        <v>253</v>
      </c>
      <c r="BU46" s="151">
        <v>27</v>
      </c>
      <c r="BV46" s="151">
        <v>171</v>
      </c>
      <c r="BW46" s="151">
        <v>62</v>
      </c>
      <c r="BX46" s="151">
        <v>65</v>
      </c>
      <c r="BY46" s="151">
        <v>115</v>
      </c>
      <c r="BZ46" s="151">
        <v>133</v>
      </c>
      <c r="CA46" s="151">
        <v>389</v>
      </c>
      <c r="CB46" s="151">
        <v>294</v>
      </c>
      <c r="CC46" s="151">
        <v>168</v>
      </c>
      <c r="CD46" s="151">
        <v>56</v>
      </c>
      <c r="CE46" s="151">
        <v>65</v>
      </c>
      <c r="CF46" s="151">
        <v>358</v>
      </c>
      <c r="CG46" s="151">
        <v>54</v>
      </c>
      <c r="CH46" s="151">
        <v>88</v>
      </c>
      <c r="CI46" s="151">
        <v>224</v>
      </c>
      <c r="CJ46" s="151">
        <v>130</v>
      </c>
      <c r="CK46" s="151">
        <v>62</v>
      </c>
      <c r="CL46" s="151">
        <v>92</v>
      </c>
      <c r="CM46" s="151">
        <v>172</v>
      </c>
      <c r="CN46" s="151">
        <v>189</v>
      </c>
      <c r="CO46" s="151">
        <v>437</v>
      </c>
      <c r="CP46" s="151">
        <v>86</v>
      </c>
      <c r="CQ46" s="151">
        <v>58</v>
      </c>
      <c r="CR46" s="151">
        <v>82</v>
      </c>
      <c r="CS46" s="151">
        <v>39</v>
      </c>
      <c r="CT46" s="151">
        <v>75</v>
      </c>
      <c r="CU46" s="151">
        <v>50</v>
      </c>
      <c r="CV46" s="151">
        <v>261</v>
      </c>
      <c r="CW46" s="151">
        <v>62</v>
      </c>
      <c r="CX46" s="151">
        <v>228</v>
      </c>
      <c r="CY46" s="151">
        <v>120</v>
      </c>
      <c r="CZ46" s="151">
        <v>44</v>
      </c>
      <c r="DA46" s="151">
        <v>57</v>
      </c>
      <c r="DB46" s="151">
        <v>42</v>
      </c>
      <c r="DC46" s="151">
        <v>230</v>
      </c>
      <c r="DD46" s="151">
        <v>261</v>
      </c>
      <c r="DE46" s="151">
        <v>81</v>
      </c>
      <c r="DF46" s="151">
        <v>147</v>
      </c>
      <c r="DG46" s="151">
        <v>206</v>
      </c>
      <c r="DH46" s="151">
        <v>23</v>
      </c>
      <c r="DI46" s="151">
        <v>37</v>
      </c>
      <c r="DJ46" s="151">
        <v>72</v>
      </c>
      <c r="DK46" s="151">
        <v>29</v>
      </c>
      <c r="DL46" s="151">
        <v>336</v>
      </c>
      <c r="DM46" s="151">
        <v>33</v>
      </c>
      <c r="DN46" s="151">
        <v>2</v>
      </c>
      <c r="DO46" s="151">
        <v>44</v>
      </c>
      <c r="DP46" s="151">
        <v>48</v>
      </c>
      <c r="DQ46" s="151">
        <v>128</v>
      </c>
      <c r="DR46" s="151">
        <v>172</v>
      </c>
      <c r="DS46" s="151">
        <v>106</v>
      </c>
      <c r="DT46" s="151">
        <v>38</v>
      </c>
      <c r="DU46" s="151">
        <v>36</v>
      </c>
      <c r="DV46" s="151">
        <v>34</v>
      </c>
      <c r="DW46" s="151">
        <v>13</v>
      </c>
      <c r="DX46" s="151">
        <v>175</v>
      </c>
      <c r="DY46" s="151">
        <v>264</v>
      </c>
      <c r="DZ46" s="151">
        <v>64</v>
      </c>
      <c r="EA46" s="151">
        <v>56</v>
      </c>
      <c r="EB46" s="151">
        <v>32</v>
      </c>
      <c r="EC46" s="151">
        <v>49</v>
      </c>
      <c r="ED46" s="151">
        <v>150</v>
      </c>
      <c r="EE46" s="151">
        <v>93</v>
      </c>
      <c r="EF46" s="151">
        <v>555</v>
      </c>
      <c r="EG46" s="151">
        <v>331</v>
      </c>
      <c r="EH46" s="151">
        <v>141</v>
      </c>
      <c r="EI46" s="151">
        <v>165</v>
      </c>
      <c r="EJ46" s="151">
        <v>89</v>
      </c>
      <c r="EK46" s="151">
        <v>145</v>
      </c>
      <c r="EL46" s="151">
        <v>79</v>
      </c>
      <c r="EM46" s="151">
        <v>146</v>
      </c>
      <c r="EN46" s="151">
        <v>107</v>
      </c>
      <c r="EO46" s="151">
        <v>285</v>
      </c>
      <c r="EP46" s="151">
        <v>48</v>
      </c>
      <c r="EQ46" s="151">
        <v>39</v>
      </c>
      <c r="ER46" s="151">
        <v>118</v>
      </c>
      <c r="ES46" s="151">
        <v>409</v>
      </c>
      <c r="ET46" s="151">
        <v>91</v>
      </c>
      <c r="EU46" s="151">
        <v>21</v>
      </c>
      <c r="EV46" s="151">
        <v>167</v>
      </c>
      <c r="EW46" s="151">
        <v>292</v>
      </c>
      <c r="EX46" s="151">
        <v>97</v>
      </c>
      <c r="EY46" s="151">
        <v>40</v>
      </c>
      <c r="EZ46" s="151">
        <v>49</v>
      </c>
      <c r="FA46" s="151">
        <v>49</v>
      </c>
      <c r="FB46" s="151">
        <v>201</v>
      </c>
      <c r="FC46" s="152">
        <f>SUM(B46:FB46)</f>
        <v>26789</v>
      </c>
    </row>
    <row r="47" spans="1:159" x14ac:dyDescent="0.3">
      <c r="A47" s="150" t="s">
        <v>470</v>
      </c>
      <c r="B47" s="151">
        <v>42</v>
      </c>
      <c r="C47" s="151">
        <v>63</v>
      </c>
      <c r="D47" s="151">
        <v>24</v>
      </c>
      <c r="E47" s="151">
        <v>3</v>
      </c>
      <c r="F47" s="151">
        <v>5</v>
      </c>
      <c r="G47" s="151">
        <v>2</v>
      </c>
      <c r="H47" s="151">
        <v>5</v>
      </c>
      <c r="I47" s="151">
        <v>24</v>
      </c>
      <c r="J47" s="151">
        <v>30</v>
      </c>
      <c r="K47" s="151">
        <v>15</v>
      </c>
      <c r="L47" s="151">
        <v>8</v>
      </c>
      <c r="M47" s="151">
        <v>12</v>
      </c>
      <c r="N47" s="151">
        <v>3</v>
      </c>
      <c r="O47" s="151">
        <v>10</v>
      </c>
      <c r="P47" s="151">
        <v>5</v>
      </c>
      <c r="Q47" s="151">
        <v>5</v>
      </c>
      <c r="R47" s="151">
        <v>7</v>
      </c>
      <c r="S47" s="151">
        <v>4</v>
      </c>
      <c r="T47" s="151">
        <v>17</v>
      </c>
      <c r="U47" s="151">
        <v>28</v>
      </c>
      <c r="V47" s="151">
        <v>3</v>
      </c>
      <c r="W47" s="151">
        <v>7</v>
      </c>
      <c r="X47" s="151">
        <v>0</v>
      </c>
      <c r="Y47" s="151">
        <v>1</v>
      </c>
      <c r="Z47" s="151">
        <v>2</v>
      </c>
      <c r="AA47" s="151">
        <v>29</v>
      </c>
      <c r="AB47" s="151">
        <v>7</v>
      </c>
      <c r="AC47" s="151">
        <v>0</v>
      </c>
      <c r="AD47" s="151">
        <v>0</v>
      </c>
      <c r="AE47" s="151">
        <v>4</v>
      </c>
      <c r="AF47" s="151">
        <v>4</v>
      </c>
      <c r="AG47" s="151">
        <v>0</v>
      </c>
      <c r="AH47" s="151">
        <v>3</v>
      </c>
      <c r="AI47" s="151">
        <v>6</v>
      </c>
      <c r="AJ47" s="151">
        <v>17</v>
      </c>
      <c r="AK47" s="151">
        <v>15</v>
      </c>
      <c r="AL47" s="151">
        <v>43</v>
      </c>
      <c r="AM47" s="151">
        <v>4</v>
      </c>
      <c r="AN47" s="151">
        <v>0</v>
      </c>
      <c r="AO47" s="151">
        <v>4</v>
      </c>
      <c r="AP47" s="151">
        <v>3</v>
      </c>
      <c r="AQ47" s="151">
        <v>9</v>
      </c>
      <c r="AR47" s="151">
        <v>2</v>
      </c>
      <c r="AS47" s="151">
        <v>5</v>
      </c>
      <c r="AT47" s="151">
        <v>2</v>
      </c>
      <c r="AU47" s="151">
        <v>0</v>
      </c>
      <c r="AV47" s="151">
        <v>11</v>
      </c>
      <c r="AW47" s="151">
        <v>13</v>
      </c>
      <c r="AX47" s="151">
        <v>8</v>
      </c>
      <c r="AY47" s="151">
        <v>4</v>
      </c>
      <c r="AZ47" s="151">
        <v>0</v>
      </c>
      <c r="BA47" s="151">
        <v>3</v>
      </c>
      <c r="BB47" s="151">
        <v>0</v>
      </c>
      <c r="BC47" s="151">
        <v>9</v>
      </c>
      <c r="BD47" s="151">
        <v>0</v>
      </c>
      <c r="BE47" s="151">
        <v>2</v>
      </c>
      <c r="BF47" s="151">
        <v>3</v>
      </c>
      <c r="BG47" s="151">
        <v>18</v>
      </c>
      <c r="BH47" s="151">
        <v>13</v>
      </c>
      <c r="BI47" s="151">
        <v>8</v>
      </c>
      <c r="BJ47" s="151">
        <v>4</v>
      </c>
      <c r="BK47" s="151">
        <v>1</v>
      </c>
      <c r="BL47" s="151">
        <v>3</v>
      </c>
      <c r="BM47" s="151">
        <v>3</v>
      </c>
      <c r="BN47" s="151">
        <v>0</v>
      </c>
      <c r="BO47" s="151">
        <v>3</v>
      </c>
      <c r="BP47" s="151">
        <v>0</v>
      </c>
      <c r="BQ47" s="151">
        <v>52</v>
      </c>
      <c r="BR47" s="151">
        <v>3</v>
      </c>
      <c r="BS47" s="151">
        <v>24</v>
      </c>
      <c r="BT47" s="151">
        <v>35</v>
      </c>
      <c r="BU47" s="151">
        <v>2</v>
      </c>
      <c r="BV47" s="151">
        <v>10</v>
      </c>
      <c r="BW47" s="151">
        <v>3</v>
      </c>
      <c r="BX47" s="151">
        <v>4</v>
      </c>
      <c r="BY47" s="151">
        <v>4</v>
      </c>
      <c r="BZ47" s="151">
        <v>3</v>
      </c>
      <c r="CA47" s="151">
        <v>15</v>
      </c>
      <c r="CB47" s="151">
        <v>15</v>
      </c>
      <c r="CC47" s="151">
        <v>7</v>
      </c>
      <c r="CD47" s="151">
        <v>1</v>
      </c>
      <c r="CE47" s="151">
        <v>0</v>
      </c>
      <c r="CF47" s="151">
        <v>0</v>
      </c>
      <c r="CG47" s="151">
        <v>3</v>
      </c>
      <c r="CH47" s="151">
        <v>5</v>
      </c>
      <c r="CI47" s="151">
        <v>10</v>
      </c>
      <c r="CJ47" s="151">
        <v>3</v>
      </c>
      <c r="CK47" s="151">
        <v>3</v>
      </c>
      <c r="CL47" s="151">
        <v>10</v>
      </c>
      <c r="CM47" s="151">
        <v>3</v>
      </c>
      <c r="CN47" s="151">
        <v>31</v>
      </c>
      <c r="CO47" s="151">
        <v>3</v>
      </c>
      <c r="CP47" s="151">
        <v>10</v>
      </c>
      <c r="CQ47" s="151">
        <v>0</v>
      </c>
      <c r="CR47" s="151">
        <v>0</v>
      </c>
      <c r="CS47" s="151">
        <v>0</v>
      </c>
      <c r="CT47" s="151">
        <v>0</v>
      </c>
      <c r="CU47" s="151">
        <v>0</v>
      </c>
      <c r="CV47" s="151">
        <v>9</v>
      </c>
      <c r="CW47" s="151">
        <v>2</v>
      </c>
      <c r="CX47" s="151">
        <v>13</v>
      </c>
      <c r="CY47" s="151">
        <v>0</v>
      </c>
      <c r="CZ47" s="151">
        <v>0</v>
      </c>
      <c r="DA47" s="151">
        <v>3</v>
      </c>
      <c r="DB47" s="151">
        <v>0</v>
      </c>
      <c r="DC47" s="151">
        <v>1</v>
      </c>
      <c r="DD47" s="151">
        <v>13</v>
      </c>
      <c r="DE47" s="151">
        <v>6</v>
      </c>
      <c r="DF47" s="151">
        <v>15</v>
      </c>
      <c r="DG47" s="151">
        <v>11</v>
      </c>
      <c r="DH47" s="151">
        <v>2</v>
      </c>
      <c r="DI47" s="151">
        <v>1</v>
      </c>
      <c r="DJ47" s="151">
        <v>9</v>
      </c>
      <c r="DK47" s="151">
        <v>0</v>
      </c>
      <c r="DL47" s="151">
        <v>3</v>
      </c>
      <c r="DM47" s="151">
        <v>2</v>
      </c>
      <c r="DN47" s="151">
        <v>0</v>
      </c>
      <c r="DO47" s="151">
        <v>1</v>
      </c>
      <c r="DP47" s="151">
        <v>2</v>
      </c>
      <c r="DQ47" s="151">
        <v>12</v>
      </c>
      <c r="DR47" s="151">
        <v>10</v>
      </c>
      <c r="DS47" s="151">
        <v>2</v>
      </c>
      <c r="DT47" s="151">
        <v>4</v>
      </c>
      <c r="DU47" s="151">
        <v>1</v>
      </c>
      <c r="DV47" s="151">
        <v>0</v>
      </c>
      <c r="DW47" s="151">
        <v>1</v>
      </c>
      <c r="DX47" s="151">
        <v>19</v>
      </c>
      <c r="DY47" s="151">
        <v>39</v>
      </c>
      <c r="DZ47" s="151">
        <v>7</v>
      </c>
      <c r="EA47" s="151">
        <v>2</v>
      </c>
      <c r="EB47" s="151">
        <v>0</v>
      </c>
      <c r="EC47" s="151">
        <v>1</v>
      </c>
      <c r="ED47" s="151">
        <v>17</v>
      </c>
      <c r="EE47" s="151">
        <v>6</v>
      </c>
      <c r="EF47" s="151">
        <v>55</v>
      </c>
      <c r="EG47" s="151">
        <v>37</v>
      </c>
      <c r="EH47" s="151">
        <v>4</v>
      </c>
      <c r="EI47" s="151">
        <v>2</v>
      </c>
      <c r="EJ47" s="151">
        <v>2</v>
      </c>
      <c r="EK47" s="151">
        <v>3</v>
      </c>
      <c r="EL47" s="151">
        <v>5</v>
      </c>
      <c r="EM47" s="151">
        <v>0</v>
      </c>
      <c r="EN47" s="151">
        <v>11</v>
      </c>
      <c r="EO47" s="151">
        <v>40</v>
      </c>
      <c r="EP47" s="151">
        <v>4</v>
      </c>
      <c r="EQ47" s="151">
        <v>10</v>
      </c>
      <c r="ER47" s="151">
        <v>0</v>
      </c>
      <c r="ES47" s="151">
        <v>11</v>
      </c>
      <c r="ET47" s="151">
        <v>7</v>
      </c>
      <c r="EU47" s="151">
        <v>0</v>
      </c>
      <c r="EV47" s="151">
        <v>15</v>
      </c>
      <c r="EW47" s="151">
        <v>31</v>
      </c>
      <c r="EX47" s="151">
        <v>2</v>
      </c>
      <c r="EY47" s="151">
        <v>0</v>
      </c>
      <c r="EZ47" s="151">
        <v>1</v>
      </c>
      <c r="FA47" s="151">
        <v>0</v>
      </c>
      <c r="FB47" s="151">
        <v>0</v>
      </c>
      <c r="FC47" s="152">
        <f>SUM(B47:FB47)</f>
        <v>1301</v>
      </c>
    </row>
    <row r="48" spans="1:159" x14ac:dyDescent="0.3">
      <c r="A48" s="153" t="s">
        <v>460</v>
      </c>
      <c r="B48" s="152">
        <v>502</v>
      </c>
      <c r="C48" s="152">
        <v>700</v>
      </c>
      <c r="D48" s="152">
        <v>459</v>
      </c>
      <c r="E48" s="152">
        <v>44</v>
      </c>
      <c r="F48" s="152">
        <v>153</v>
      </c>
      <c r="G48" s="152">
        <v>61</v>
      </c>
      <c r="H48" s="152">
        <v>195</v>
      </c>
      <c r="I48" s="152">
        <v>1324</v>
      </c>
      <c r="J48" s="152">
        <v>1179</v>
      </c>
      <c r="K48" s="152">
        <v>265</v>
      </c>
      <c r="L48" s="152">
        <v>146</v>
      </c>
      <c r="M48" s="152">
        <v>344</v>
      </c>
      <c r="N48" s="152">
        <v>156</v>
      </c>
      <c r="O48" s="152">
        <v>157</v>
      </c>
      <c r="P48" s="152">
        <v>120</v>
      </c>
      <c r="Q48" s="152">
        <v>315</v>
      </c>
      <c r="R48" s="152">
        <v>131</v>
      </c>
      <c r="S48" s="152">
        <v>152</v>
      </c>
      <c r="T48" s="152">
        <v>141</v>
      </c>
      <c r="U48" s="152">
        <v>398</v>
      </c>
      <c r="V48" s="152">
        <v>165</v>
      </c>
      <c r="W48" s="152">
        <v>133</v>
      </c>
      <c r="X48" s="152">
        <v>242</v>
      </c>
      <c r="Y48" s="152">
        <v>312</v>
      </c>
      <c r="Z48" s="152">
        <v>582</v>
      </c>
      <c r="AA48" s="152">
        <v>370</v>
      </c>
      <c r="AB48" s="152">
        <v>120</v>
      </c>
      <c r="AC48" s="152">
        <v>181</v>
      </c>
      <c r="AD48" s="152">
        <v>59</v>
      </c>
      <c r="AE48" s="152">
        <v>78</v>
      </c>
      <c r="AF48" s="152">
        <v>90</v>
      </c>
      <c r="AG48" s="152">
        <v>47</v>
      </c>
      <c r="AH48" s="152">
        <v>168</v>
      </c>
      <c r="AI48" s="152">
        <v>470</v>
      </c>
      <c r="AJ48" s="152">
        <v>567</v>
      </c>
      <c r="AK48" s="152">
        <v>180</v>
      </c>
      <c r="AL48" s="152">
        <v>370</v>
      </c>
      <c r="AM48" s="152">
        <v>87</v>
      </c>
      <c r="AN48" s="152">
        <v>57</v>
      </c>
      <c r="AO48" s="152">
        <v>45</v>
      </c>
      <c r="AP48" s="152">
        <v>475</v>
      </c>
      <c r="AQ48" s="152">
        <v>65</v>
      </c>
      <c r="AR48" s="152">
        <v>22</v>
      </c>
      <c r="AS48" s="152">
        <v>32</v>
      </c>
      <c r="AT48" s="152">
        <v>45</v>
      </c>
      <c r="AU48" s="152">
        <v>36</v>
      </c>
      <c r="AV48" s="152">
        <v>174</v>
      </c>
      <c r="AW48" s="152">
        <v>201</v>
      </c>
      <c r="AX48" s="152">
        <v>278</v>
      </c>
      <c r="AY48" s="152">
        <v>132</v>
      </c>
      <c r="AZ48" s="152">
        <v>9</v>
      </c>
      <c r="BA48" s="152">
        <v>117</v>
      </c>
      <c r="BB48" s="152">
        <v>179</v>
      </c>
      <c r="BC48" s="152">
        <v>92</v>
      </c>
      <c r="BD48" s="152">
        <v>202</v>
      </c>
      <c r="BE48" s="152">
        <v>94</v>
      </c>
      <c r="BF48" s="152">
        <v>284</v>
      </c>
      <c r="BG48" s="152">
        <v>311</v>
      </c>
      <c r="BH48" s="152">
        <v>210</v>
      </c>
      <c r="BI48" s="152">
        <v>68</v>
      </c>
      <c r="BJ48" s="152">
        <v>62</v>
      </c>
      <c r="BK48" s="152">
        <v>52</v>
      </c>
      <c r="BL48" s="152">
        <v>176</v>
      </c>
      <c r="BM48" s="152">
        <v>123</v>
      </c>
      <c r="BN48" s="152">
        <v>127</v>
      </c>
      <c r="BO48" s="152">
        <v>42</v>
      </c>
      <c r="BP48" s="152">
        <v>29</v>
      </c>
      <c r="BQ48" s="152">
        <v>512</v>
      </c>
      <c r="BR48" s="152">
        <v>155</v>
      </c>
      <c r="BS48" s="152">
        <v>456</v>
      </c>
      <c r="BT48" s="152">
        <v>288</v>
      </c>
      <c r="BU48" s="152">
        <v>29</v>
      </c>
      <c r="BV48" s="152">
        <v>181</v>
      </c>
      <c r="BW48" s="152">
        <v>65</v>
      </c>
      <c r="BX48" s="152">
        <v>69</v>
      </c>
      <c r="BY48" s="152">
        <v>119</v>
      </c>
      <c r="BZ48" s="152">
        <v>136</v>
      </c>
      <c r="CA48" s="152">
        <v>404</v>
      </c>
      <c r="CB48" s="152">
        <v>309</v>
      </c>
      <c r="CC48" s="152">
        <v>175</v>
      </c>
      <c r="CD48" s="152">
        <v>57</v>
      </c>
      <c r="CE48" s="152">
        <v>65</v>
      </c>
      <c r="CF48" s="152">
        <v>358</v>
      </c>
      <c r="CG48" s="152">
        <v>57</v>
      </c>
      <c r="CH48" s="152">
        <v>93</v>
      </c>
      <c r="CI48" s="152">
        <v>234</v>
      </c>
      <c r="CJ48" s="152">
        <v>133</v>
      </c>
      <c r="CK48" s="152">
        <v>65</v>
      </c>
      <c r="CL48" s="152">
        <v>102</v>
      </c>
      <c r="CM48" s="152">
        <v>175</v>
      </c>
      <c r="CN48" s="152">
        <v>220</v>
      </c>
      <c r="CO48" s="152">
        <v>440</v>
      </c>
      <c r="CP48" s="152">
        <v>96</v>
      </c>
      <c r="CQ48" s="152">
        <v>58</v>
      </c>
      <c r="CR48" s="152">
        <v>82</v>
      </c>
      <c r="CS48" s="152">
        <v>39</v>
      </c>
      <c r="CT48" s="152">
        <v>75</v>
      </c>
      <c r="CU48" s="152">
        <v>50</v>
      </c>
      <c r="CV48" s="152">
        <v>270</v>
      </c>
      <c r="CW48" s="152">
        <v>64</v>
      </c>
      <c r="CX48" s="152">
        <v>241</v>
      </c>
      <c r="CY48" s="152">
        <v>120</v>
      </c>
      <c r="CZ48" s="152">
        <v>44</v>
      </c>
      <c r="DA48" s="152">
        <v>60</v>
      </c>
      <c r="DB48" s="152">
        <v>42</v>
      </c>
      <c r="DC48" s="152">
        <v>231</v>
      </c>
      <c r="DD48" s="152">
        <v>274</v>
      </c>
      <c r="DE48" s="152">
        <v>87</v>
      </c>
      <c r="DF48" s="152">
        <v>162</v>
      </c>
      <c r="DG48" s="152">
        <v>217</v>
      </c>
      <c r="DH48" s="152">
        <v>25</v>
      </c>
      <c r="DI48" s="152">
        <v>38</v>
      </c>
      <c r="DJ48" s="152">
        <v>81</v>
      </c>
      <c r="DK48" s="152">
        <v>29</v>
      </c>
      <c r="DL48" s="152">
        <v>339</v>
      </c>
      <c r="DM48" s="152">
        <v>35</v>
      </c>
      <c r="DN48" s="152">
        <v>2</v>
      </c>
      <c r="DO48" s="152">
        <v>45</v>
      </c>
      <c r="DP48" s="152">
        <v>50</v>
      </c>
      <c r="DQ48" s="152">
        <v>140</v>
      </c>
      <c r="DR48" s="152">
        <v>182</v>
      </c>
      <c r="DS48" s="152">
        <v>108</v>
      </c>
      <c r="DT48" s="152">
        <v>42</v>
      </c>
      <c r="DU48" s="152">
        <v>37</v>
      </c>
      <c r="DV48" s="152">
        <v>34</v>
      </c>
      <c r="DW48" s="152">
        <v>14</v>
      </c>
      <c r="DX48" s="152">
        <v>194</v>
      </c>
      <c r="DY48" s="152">
        <v>303</v>
      </c>
      <c r="DZ48" s="152">
        <v>71</v>
      </c>
      <c r="EA48" s="152">
        <v>58</v>
      </c>
      <c r="EB48" s="152">
        <v>32</v>
      </c>
      <c r="EC48" s="152">
        <v>50</v>
      </c>
      <c r="ED48" s="152">
        <v>167</v>
      </c>
      <c r="EE48" s="152">
        <v>99</v>
      </c>
      <c r="EF48" s="152">
        <v>610</v>
      </c>
      <c r="EG48" s="152">
        <v>368</v>
      </c>
      <c r="EH48" s="152">
        <v>145</v>
      </c>
      <c r="EI48" s="152">
        <v>167</v>
      </c>
      <c r="EJ48" s="152">
        <v>91</v>
      </c>
      <c r="EK48" s="152">
        <v>148</v>
      </c>
      <c r="EL48" s="152">
        <v>84</v>
      </c>
      <c r="EM48" s="152">
        <v>146</v>
      </c>
      <c r="EN48" s="152">
        <v>118</v>
      </c>
      <c r="EO48" s="152">
        <v>325</v>
      </c>
      <c r="EP48" s="152">
        <v>52</v>
      </c>
      <c r="EQ48" s="152">
        <v>49</v>
      </c>
      <c r="ER48" s="152">
        <v>118</v>
      </c>
      <c r="ES48" s="152">
        <v>420</v>
      </c>
      <c r="ET48" s="152">
        <v>98</v>
      </c>
      <c r="EU48" s="152">
        <v>21</v>
      </c>
      <c r="EV48" s="152">
        <v>182</v>
      </c>
      <c r="EW48" s="152">
        <v>323</v>
      </c>
      <c r="EX48" s="152">
        <v>99</v>
      </c>
      <c r="EY48" s="152">
        <v>40</v>
      </c>
      <c r="EZ48" s="152">
        <v>50</v>
      </c>
      <c r="FA48" s="152">
        <v>49</v>
      </c>
      <c r="FB48" s="152">
        <v>201</v>
      </c>
      <c r="FC48" s="152">
        <f>SUM(FC46:FC47)</f>
        <v>28090</v>
      </c>
    </row>
    <row r="49" spans="1:159" x14ac:dyDescent="0.3">
      <c r="A49" s="154" t="s">
        <v>475</v>
      </c>
    </row>
    <row r="50" spans="1:159" x14ac:dyDescent="0.3">
      <c r="A50" s="154" t="s">
        <v>476</v>
      </c>
    </row>
    <row r="52" spans="1:159" x14ac:dyDescent="0.3">
      <c r="A52" s="145" t="s">
        <v>477</v>
      </c>
    </row>
    <row r="53" spans="1:159" x14ac:dyDescent="0.3">
      <c r="A53" s="146" t="s">
        <v>478</v>
      </c>
    </row>
    <row r="54" spans="1:159" x14ac:dyDescent="0.3">
      <c r="A54" s="147" t="s">
        <v>300</v>
      </c>
    </row>
    <row r="55" spans="1:159" x14ac:dyDescent="0.3">
      <c r="A55" s="177" t="s">
        <v>479</v>
      </c>
      <c r="B55" s="179" t="s">
        <v>302</v>
      </c>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0"/>
      <c r="BR55" s="180"/>
      <c r="BS55" s="180"/>
      <c r="BT55" s="180"/>
      <c r="BU55" s="180"/>
      <c r="BV55" s="180"/>
      <c r="BW55" s="180"/>
      <c r="BX55" s="180"/>
      <c r="BY55" s="180"/>
      <c r="BZ55" s="180"/>
      <c r="CA55" s="180"/>
      <c r="CB55" s="180"/>
      <c r="CC55" s="180"/>
      <c r="CD55" s="180"/>
      <c r="CE55" s="180"/>
      <c r="CF55" s="180"/>
      <c r="CG55" s="180"/>
      <c r="CH55" s="180"/>
      <c r="CI55" s="180"/>
      <c r="CJ55" s="180"/>
      <c r="CK55" s="180"/>
      <c r="CL55" s="180"/>
      <c r="CM55" s="180"/>
      <c r="CN55" s="180"/>
      <c r="CO55" s="180"/>
      <c r="CP55" s="180"/>
      <c r="CQ55" s="180"/>
      <c r="CR55" s="180"/>
      <c r="CS55" s="180"/>
      <c r="CT55" s="180"/>
      <c r="CU55" s="180"/>
      <c r="CV55" s="180"/>
      <c r="CW55" s="180"/>
      <c r="CX55" s="180"/>
      <c r="CY55" s="180"/>
      <c r="CZ55" s="180"/>
      <c r="DA55" s="180"/>
      <c r="DB55" s="180"/>
      <c r="DC55" s="180"/>
      <c r="DD55" s="180"/>
      <c r="DE55" s="180"/>
      <c r="DF55" s="180"/>
      <c r="DG55" s="180"/>
      <c r="DH55" s="180"/>
      <c r="DI55" s="180"/>
      <c r="DJ55" s="180"/>
      <c r="DK55" s="180"/>
      <c r="DL55" s="180"/>
      <c r="DM55" s="180"/>
      <c r="DN55" s="180"/>
      <c r="DO55" s="180"/>
      <c r="DP55" s="180"/>
      <c r="DQ55" s="180"/>
      <c r="DR55" s="180"/>
      <c r="DS55" s="180"/>
      <c r="DT55" s="180"/>
      <c r="DU55" s="180"/>
      <c r="DV55" s="180"/>
      <c r="DW55" s="180"/>
      <c r="DX55" s="180"/>
      <c r="DY55" s="180"/>
      <c r="DZ55" s="180"/>
      <c r="EA55" s="180"/>
      <c r="EB55" s="180"/>
      <c r="EC55" s="180"/>
      <c r="ED55" s="180"/>
      <c r="EE55" s="180"/>
      <c r="EF55" s="180"/>
      <c r="EG55" s="180"/>
      <c r="EH55" s="180"/>
      <c r="EI55" s="180"/>
      <c r="EJ55" s="180"/>
      <c r="EK55" s="180"/>
      <c r="EL55" s="180"/>
      <c r="EM55" s="180"/>
      <c r="EN55" s="180"/>
      <c r="EO55" s="180"/>
      <c r="EP55" s="180"/>
      <c r="EQ55" s="180"/>
      <c r="ER55" s="180"/>
      <c r="ES55" s="180"/>
      <c r="ET55" s="180"/>
      <c r="EU55" s="180"/>
      <c r="EV55" s="180"/>
      <c r="EW55" s="180"/>
      <c r="EX55" s="180"/>
      <c r="EY55" s="180"/>
      <c r="EZ55" s="180"/>
      <c r="FA55" s="180"/>
      <c r="FB55" s="180"/>
      <c r="FC55" s="181"/>
    </row>
    <row r="56" spans="1:159" ht="322.5" customHeight="1" x14ac:dyDescent="0.3">
      <c r="A56" s="178"/>
      <c r="B56" s="148" t="s">
        <v>303</v>
      </c>
      <c r="C56" s="148" t="s">
        <v>304</v>
      </c>
      <c r="D56" s="148" t="s">
        <v>305</v>
      </c>
      <c r="E56" s="148" t="s">
        <v>306</v>
      </c>
      <c r="F56" s="148" t="s">
        <v>307</v>
      </c>
      <c r="G56" s="148" t="s">
        <v>308</v>
      </c>
      <c r="H56" s="148" t="s">
        <v>309</v>
      </c>
      <c r="I56" s="148" t="s">
        <v>310</v>
      </c>
      <c r="J56" s="148" t="s">
        <v>311</v>
      </c>
      <c r="K56" s="148" t="s">
        <v>312</v>
      </c>
      <c r="L56" s="148" t="s">
        <v>313</v>
      </c>
      <c r="M56" s="148" t="s">
        <v>314</v>
      </c>
      <c r="N56" s="148" t="s">
        <v>315</v>
      </c>
      <c r="O56" s="148" t="s">
        <v>316</v>
      </c>
      <c r="P56" s="148" t="s">
        <v>317</v>
      </c>
      <c r="Q56" s="148" t="s">
        <v>318</v>
      </c>
      <c r="R56" s="148" t="s">
        <v>319</v>
      </c>
      <c r="S56" s="148" t="s">
        <v>320</v>
      </c>
      <c r="T56" s="148" t="s">
        <v>321</v>
      </c>
      <c r="U56" s="148" t="s">
        <v>322</v>
      </c>
      <c r="V56" s="148" t="s">
        <v>323</v>
      </c>
      <c r="W56" s="148" t="s">
        <v>324</v>
      </c>
      <c r="X56" s="148" t="s">
        <v>325</v>
      </c>
      <c r="Y56" s="148" t="s">
        <v>326</v>
      </c>
      <c r="Z56" s="148" t="s">
        <v>327</v>
      </c>
      <c r="AA56" s="148" t="s">
        <v>328</v>
      </c>
      <c r="AB56" s="148" t="s">
        <v>329</v>
      </c>
      <c r="AC56" s="148" t="s">
        <v>330</v>
      </c>
      <c r="AD56" s="148" t="s">
        <v>331</v>
      </c>
      <c r="AE56" s="148" t="s">
        <v>332</v>
      </c>
      <c r="AF56" s="148" t="s">
        <v>333</v>
      </c>
      <c r="AG56" s="148" t="s">
        <v>334</v>
      </c>
      <c r="AH56" s="148" t="s">
        <v>335</v>
      </c>
      <c r="AI56" s="148" t="s">
        <v>336</v>
      </c>
      <c r="AJ56" s="148" t="s">
        <v>337</v>
      </c>
      <c r="AK56" s="148" t="s">
        <v>338</v>
      </c>
      <c r="AL56" s="148" t="s">
        <v>339</v>
      </c>
      <c r="AM56" s="148" t="s">
        <v>340</v>
      </c>
      <c r="AN56" s="148" t="s">
        <v>341</v>
      </c>
      <c r="AO56" s="148" t="s">
        <v>342</v>
      </c>
      <c r="AP56" s="148" t="s">
        <v>343</v>
      </c>
      <c r="AQ56" s="148" t="s">
        <v>344</v>
      </c>
      <c r="AR56" s="148" t="s">
        <v>345</v>
      </c>
      <c r="AS56" s="148" t="s">
        <v>346</v>
      </c>
      <c r="AT56" s="148" t="s">
        <v>347</v>
      </c>
      <c r="AU56" s="148" t="s">
        <v>348</v>
      </c>
      <c r="AV56" s="148" t="s">
        <v>349</v>
      </c>
      <c r="AW56" s="148" t="s">
        <v>350</v>
      </c>
      <c r="AX56" s="148" t="s">
        <v>351</v>
      </c>
      <c r="AY56" s="148" t="s">
        <v>352</v>
      </c>
      <c r="AZ56" s="148" t="s">
        <v>353</v>
      </c>
      <c r="BA56" s="148" t="s">
        <v>354</v>
      </c>
      <c r="BB56" s="148" t="s">
        <v>355</v>
      </c>
      <c r="BC56" s="148" t="s">
        <v>356</v>
      </c>
      <c r="BD56" s="148" t="s">
        <v>357</v>
      </c>
      <c r="BE56" s="148" t="s">
        <v>358</v>
      </c>
      <c r="BF56" s="148" t="s">
        <v>359</v>
      </c>
      <c r="BG56" s="148" t="s">
        <v>360</v>
      </c>
      <c r="BH56" s="148" t="s">
        <v>361</v>
      </c>
      <c r="BI56" s="148" t="s">
        <v>362</v>
      </c>
      <c r="BJ56" s="148" t="s">
        <v>363</v>
      </c>
      <c r="BK56" s="148" t="s">
        <v>364</v>
      </c>
      <c r="BL56" s="148" t="s">
        <v>365</v>
      </c>
      <c r="BM56" s="148" t="s">
        <v>366</v>
      </c>
      <c r="BN56" s="148" t="s">
        <v>367</v>
      </c>
      <c r="BO56" s="148" t="s">
        <v>368</v>
      </c>
      <c r="BP56" s="148" t="s">
        <v>369</v>
      </c>
      <c r="BQ56" s="148" t="s">
        <v>370</v>
      </c>
      <c r="BR56" s="148" t="s">
        <v>371</v>
      </c>
      <c r="BS56" s="148" t="s">
        <v>372</v>
      </c>
      <c r="BT56" s="148" t="s">
        <v>373</v>
      </c>
      <c r="BU56" s="148" t="s">
        <v>374</v>
      </c>
      <c r="BV56" s="148" t="s">
        <v>375</v>
      </c>
      <c r="BW56" s="148" t="s">
        <v>376</v>
      </c>
      <c r="BX56" s="148" t="s">
        <v>377</v>
      </c>
      <c r="BY56" s="148" t="s">
        <v>378</v>
      </c>
      <c r="BZ56" s="148" t="s">
        <v>379</v>
      </c>
      <c r="CA56" s="148" t="s">
        <v>380</v>
      </c>
      <c r="CB56" s="148" t="s">
        <v>381</v>
      </c>
      <c r="CC56" s="148" t="s">
        <v>382</v>
      </c>
      <c r="CD56" s="148" t="s">
        <v>383</v>
      </c>
      <c r="CE56" s="148" t="s">
        <v>384</v>
      </c>
      <c r="CF56" s="148" t="s">
        <v>385</v>
      </c>
      <c r="CG56" s="148" t="s">
        <v>386</v>
      </c>
      <c r="CH56" s="148" t="s">
        <v>387</v>
      </c>
      <c r="CI56" s="148" t="s">
        <v>388</v>
      </c>
      <c r="CJ56" s="148" t="s">
        <v>389</v>
      </c>
      <c r="CK56" s="148" t="s">
        <v>390</v>
      </c>
      <c r="CL56" s="148" t="s">
        <v>391</v>
      </c>
      <c r="CM56" s="148" t="s">
        <v>392</v>
      </c>
      <c r="CN56" s="148" t="s">
        <v>393</v>
      </c>
      <c r="CO56" s="148" t="s">
        <v>394</v>
      </c>
      <c r="CP56" s="148" t="s">
        <v>395</v>
      </c>
      <c r="CQ56" s="148" t="s">
        <v>396</v>
      </c>
      <c r="CR56" s="148" t="s">
        <v>397</v>
      </c>
      <c r="CS56" s="148" t="s">
        <v>398</v>
      </c>
      <c r="CT56" s="148" t="s">
        <v>399</v>
      </c>
      <c r="CU56" s="148" t="s">
        <v>400</v>
      </c>
      <c r="CV56" s="148" t="s">
        <v>401</v>
      </c>
      <c r="CW56" s="148" t="s">
        <v>402</v>
      </c>
      <c r="CX56" s="148" t="s">
        <v>403</v>
      </c>
      <c r="CY56" s="148" t="s">
        <v>404</v>
      </c>
      <c r="CZ56" s="148" t="s">
        <v>405</v>
      </c>
      <c r="DA56" s="148" t="s">
        <v>406</v>
      </c>
      <c r="DB56" s="148" t="s">
        <v>407</v>
      </c>
      <c r="DC56" s="148" t="s">
        <v>408</v>
      </c>
      <c r="DD56" s="148" t="s">
        <v>409</v>
      </c>
      <c r="DE56" s="148" t="s">
        <v>410</v>
      </c>
      <c r="DF56" s="148" t="s">
        <v>411</v>
      </c>
      <c r="DG56" s="148" t="s">
        <v>412</v>
      </c>
      <c r="DH56" s="148" t="s">
        <v>413</v>
      </c>
      <c r="DI56" s="148" t="s">
        <v>414</v>
      </c>
      <c r="DJ56" s="148" t="s">
        <v>415</v>
      </c>
      <c r="DK56" s="148" t="s">
        <v>416</v>
      </c>
      <c r="DL56" s="148" t="s">
        <v>417</v>
      </c>
      <c r="DM56" s="148" t="s">
        <v>418</v>
      </c>
      <c r="DN56" s="148" t="s">
        <v>419</v>
      </c>
      <c r="DO56" s="148" t="s">
        <v>420</v>
      </c>
      <c r="DP56" s="148" t="s">
        <v>421</v>
      </c>
      <c r="DQ56" s="148" t="s">
        <v>422</v>
      </c>
      <c r="DR56" s="148" t="s">
        <v>423</v>
      </c>
      <c r="DS56" s="148" t="s">
        <v>424</v>
      </c>
      <c r="DT56" s="148" t="s">
        <v>425</v>
      </c>
      <c r="DU56" s="148" t="s">
        <v>426</v>
      </c>
      <c r="DV56" s="148" t="s">
        <v>427</v>
      </c>
      <c r="DW56" s="148" t="s">
        <v>428</v>
      </c>
      <c r="DX56" s="148" t="s">
        <v>429</v>
      </c>
      <c r="DY56" s="148" t="s">
        <v>430</v>
      </c>
      <c r="DZ56" s="148" t="s">
        <v>431</v>
      </c>
      <c r="EA56" s="148" t="s">
        <v>432</v>
      </c>
      <c r="EB56" s="148" t="s">
        <v>433</v>
      </c>
      <c r="EC56" s="148" t="s">
        <v>434</v>
      </c>
      <c r="ED56" s="148" t="s">
        <v>435</v>
      </c>
      <c r="EE56" s="148" t="s">
        <v>436</v>
      </c>
      <c r="EF56" s="148" t="s">
        <v>437</v>
      </c>
      <c r="EG56" s="148" t="s">
        <v>438</v>
      </c>
      <c r="EH56" s="148" t="s">
        <v>439</v>
      </c>
      <c r="EI56" s="148" t="s">
        <v>440</v>
      </c>
      <c r="EJ56" s="148" t="s">
        <v>441</v>
      </c>
      <c r="EK56" s="148" t="s">
        <v>442</v>
      </c>
      <c r="EL56" s="148" t="s">
        <v>443</v>
      </c>
      <c r="EM56" s="148" t="s">
        <v>444</v>
      </c>
      <c r="EN56" s="148" t="s">
        <v>445</v>
      </c>
      <c r="EO56" s="148" t="s">
        <v>446</v>
      </c>
      <c r="EP56" s="148" t="s">
        <v>447</v>
      </c>
      <c r="EQ56" s="148" t="s">
        <v>448</v>
      </c>
      <c r="ER56" s="148" t="s">
        <v>449</v>
      </c>
      <c r="ES56" s="148" t="s">
        <v>450</v>
      </c>
      <c r="ET56" s="148" t="s">
        <v>451</v>
      </c>
      <c r="EU56" s="148" t="s">
        <v>452</v>
      </c>
      <c r="EV56" s="148" t="s">
        <v>453</v>
      </c>
      <c r="EW56" s="148" t="s">
        <v>454</v>
      </c>
      <c r="EX56" s="148" t="s">
        <v>455</v>
      </c>
      <c r="EY56" s="148" t="s">
        <v>456</v>
      </c>
      <c r="EZ56" s="148" t="s">
        <v>457</v>
      </c>
      <c r="FA56" s="148" t="s">
        <v>458</v>
      </c>
      <c r="FB56" s="148" t="s">
        <v>459</v>
      </c>
      <c r="FC56" s="149" t="s">
        <v>460</v>
      </c>
    </row>
    <row r="57" spans="1:159" x14ac:dyDescent="0.3">
      <c r="A57" s="150" t="s">
        <v>469</v>
      </c>
      <c r="B57" s="151">
        <v>453</v>
      </c>
      <c r="C57" s="151">
        <v>629</v>
      </c>
      <c r="D57" s="151">
        <v>420</v>
      </c>
      <c r="E57" s="151">
        <v>41</v>
      </c>
      <c r="F57" s="151">
        <v>127</v>
      </c>
      <c r="G57" s="151">
        <v>50</v>
      </c>
      <c r="H57" s="151">
        <v>172</v>
      </c>
      <c r="I57" s="151">
        <v>1220</v>
      </c>
      <c r="J57" s="151">
        <v>1115</v>
      </c>
      <c r="K57" s="151">
        <v>209</v>
      </c>
      <c r="L57" s="151">
        <v>112</v>
      </c>
      <c r="M57" s="151">
        <v>313</v>
      </c>
      <c r="N57" s="151">
        <v>151</v>
      </c>
      <c r="O57" s="151">
        <v>141</v>
      </c>
      <c r="P57" s="151">
        <v>98</v>
      </c>
      <c r="Q57" s="151">
        <v>299</v>
      </c>
      <c r="R57" s="151">
        <v>116</v>
      </c>
      <c r="S57" s="151">
        <v>129</v>
      </c>
      <c r="T57" s="151">
        <v>124</v>
      </c>
      <c r="U57" s="151">
        <v>383</v>
      </c>
      <c r="V57" s="151">
        <v>153</v>
      </c>
      <c r="W57" s="151">
        <v>114</v>
      </c>
      <c r="X57" s="151">
        <v>237</v>
      </c>
      <c r="Y57" s="151">
        <v>296</v>
      </c>
      <c r="Z57" s="151">
        <v>583</v>
      </c>
      <c r="AA57" s="151">
        <v>325</v>
      </c>
      <c r="AB57" s="151">
        <v>112</v>
      </c>
      <c r="AC57" s="151">
        <v>180</v>
      </c>
      <c r="AD57" s="151">
        <v>54</v>
      </c>
      <c r="AE57" s="151">
        <v>68</v>
      </c>
      <c r="AF57" s="151">
        <v>81</v>
      </c>
      <c r="AG57" s="151">
        <v>44</v>
      </c>
      <c r="AH57" s="151">
        <v>145</v>
      </c>
      <c r="AI57" s="151">
        <v>451</v>
      </c>
      <c r="AJ57" s="151">
        <v>566</v>
      </c>
      <c r="AK57" s="151">
        <v>163</v>
      </c>
      <c r="AL57" s="151">
        <v>264</v>
      </c>
      <c r="AM57" s="151">
        <v>70</v>
      </c>
      <c r="AN57" s="151">
        <v>58</v>
      </c>
      <c r="AO57" s="151">
        <v>39</v>
      </c>
      <c r="AP57" s="151">
        <v>470</v>
      </c>
      <c r="AQ57" s="151">
        <v>46</v>
      </c>
      <c r="AR57" s="151">
        <v>20</v>
      </c>
      <c r="AS57" s="151">
        <v>29</v>
      </c>
      <c r="AT57" s="151">
        <v>44</v>
      </c>
      <c r="AU57" s="151">
        <v>35</v>
      </c>
      <c r="AV57" s="151">
        <v>137</v>
      </c>
      <c r="AW57" s="151">
        <v>174</v>
      </c>
      <c r="AX57" s="151">
        <v>251</v>
      </c>
      <c r="AY57" s="151">
        <v>109</v>
      </c>
      <c r="AZ57" s="151">
        <v>8</v>
      </c>
      <c r="BA57" s="151">
        <v>94</v>
      </c>
      <c r="BB57" s="151">
        <v>175</v>
      </c>
      <c r="BC57" s="151">
        <v>74</v>
      </c>
      <c r="BD57" s="151">
        <v>200</v>
      </c>
      <c r="BE57" s="151">
        <v>84</v>
      </c>
      <c r="BF57" s="151">
        <v>259</v>
      </c>
      <c r="BG57" s="151">
        <v>270</v>
      </c>
      <c r="BH57" s="151">
        <v>181</v>
      </c>
      <c r="BI57" s="151">
        <v>47</v>
      </c>
      <c r="BJ57" s="151">
        <v>62</v>
      </c>
      <c r="BK57" s="151">
        <v>47</v>
      </c>
      <c r="BL57" s="151">
        <v>159</v>
      </c>
      <c r="BM57" s="151">
        <v>107</v>
      </c>
      <c r="BN57" s="151">
        <v>111</v>
      </c>
      <c r="BO57" s="151">
        <v>41</v>
      </c>
      <c r="BP57" s="151">
        <v>19</v>
      </c>
      <c r="BQ57" s="151">
        <v>364</v>
      </c>
      <c r="BR57" s="151">
        <v>135</v>
      </c>
      <c r="BS57" s="151">
        <v>460</v>
      </c>
      <c r="BT57" s="151">
        <v>328</v>
      </c>
      <c r="BU57" s="151">
        <v>25</v>
      </c>
      <c r="BV57" s="151">
        <v>150</v>
      </c>
      <c r="BW57" s="151">
        <v>52</v>
      </c>
      <c r="BX57" s="151">
        <v>33</v>
      </c>
      <c r="BY57" s="151">
        <v>80</v>
      </c>
      <c r="BZ57" s="151">
        <v>123</v>
      </c>
      <c r="CA57" s="151">
        <v>398</v>
      </c>
      <c r="CB57" s="151">
        <v>249</v>
      </c>
      <c r="CC57" s="151">
        <v>145</v>
      </c>
      <c r="CD57" s="151">
        <v>43</v>
      </c>
      <c r="CE57" s="151">
        <v>64</v>
      </c>
      <c r="CF57" s="151">
        <v>346</v>
      </c>
      <c r="CG57" s="151">
        <v>47</v>
      </c>
      <c r="CH57" s="151">
        <v>74</v>
      </c>
      <c r="CI57" s="151">
        <v>180</v>
      </c>
      <c r="CJ57" s="151">
        <v>114</v>
      </c>
      <c r="CK57" s="151">
        <v>48</v>
      </c>
      <c r="CL57" s="151">
        <v>70</v>
      </c>
      <c r="CM57" s="151">
        <v>156</v>
      </c>
      <c r="CN57" s="151">
        <v>157</v>
      </c>
      <c r="CO57" s="151">
        <v>409</v>
      </c>
      <c r="CP57" s="151">
        <v>86</v>
      </c>
      <c r="CQ57" s="151">
        <v>43</v>
      </c>
      <c r="CR57" s="151">
        <v>81</v>
      </c>
      <c r="CS57" s="151">
        <v>39</v>
      </c>
      <c r="CT57" s="151">
        <v>76</v>
      </c>
      <c r="CU57" s="151">
        <v>53</v>
      </c>
      <c r="CV57" s="151">
        <v>195</v>
      </c>
      <c r="CW57" s="151">
        <v>58</v>
      </c>
      <c r="CX57" s="151">
        <v>205</v>
      </c>
      <c r="CY57" s="151">
        <v>119</v>
      </c>
      <c r="CZ57" s="151">
        <v>40</v>
      </c>
      <c r="DA57" s="151">
        <v>52</v>
      </c>
      <c r="DB57" s="151">
        <v>36</v>
      </c>
      <c r="DC57" s="151">
        <v>229</v>
      </c>
      <c r="DD57" s="151">
        <v>227</v>
      </c>
      <c r="DE57" s="151">
        <v>74</v>
      </c>
      <c r="DF57" s="151">
        <v>142</v>
      </c>
      <c r="DG57" s="151">
        <v>184</v>
      </c>
      <c r="DH57" s="151">
        <v>21</v>
      </c>
      <c r="DI57" s="151">
        <v>36</v>
      </c>
      <c r="DJ57" s="151">
        <v>63</v>
      </c>
      <c r="DK57" s="151">
        <v>18</v>
      </c>
      <c r="DL57" s="151">
        <v>330</v>
      </c>
      <c r="DM57" s="151">
        <v>29</v>
      </c>
      <c r="DN57" s="151">
        <v>2</v>
      </c>
      <c r="DO57" s="151">
        <v>36</v>
      </c>
      <c r="DP57" s="151">
        <v>50</v>
      </c>
      <c r="DQ57" s="151">
        <v>123</v>
      </c>
      <c r="DR57" s="151">
        <v>157</v>
      </c>
      <c r="DS57" s="151">
        <v>89</v>
      </c>
      <c r="DT57" s="151">
        <v>35</v>
      </c>
      <c r="DU57" s="151">
        <v>31</v>
      </c>
      <c r="DV57" s="151">
        <v>34</v>
      </c>
      <c r="DW57" s="151">
        <v>9</v>
      </c>
      <c r="DX57" s="151">
        <v>142</v>
      </c>
      <c r="DY57" s="151">
        <v>226</v>
      </c>
      <c r="DZ57" s="151">
        <v>36</v>
      </c>
      <c r="EA57" s="151">
        <v>49</v>
      </c>
      <c r="EB57" s="151">
        <v>33</v>
      </c>
      <c r="EC57" s="151">
        <v>48</v>
      </c>
      <c r="ED57" s="151">
        <v>125</v>
      </c>
      <c r="EE57" s="151">
        <v>79</v>
      </c>
      <c r="EF57" s="151">
        <v>508</v>
      </c>
      <c r="EG57" s="151">
        <v>297</v>
      </c>
      <c r="EH57" s="151">
        <v>100</v>
      </c>
      <c r="EI57" s="151">
        <v>120</v>
      </c>
      <c r="EJ57" s="151">
        <v>61</v>
      </c>
      <c r="EK57" s="151">
        <v>116</v>
      </c>
      <c r="EL57" s="151">
        <v>61</v>
      </c>
      <c r="EM57" s="151">
        <v>139</v>
      </c>
      <c r="EN57" s="151">
        <v>97</v>
      </c>
      <c r="EO57" s="151">
        <v>266</v>
      </c>
      <c r="EP57" s="151">
        <v>43</v>
      </c>
      <c r="EQ57" s="151">
        <v>32</v>
      </c>
      <c r="ER57" s="151">
        <v>115</v>
      </c>
      <c r="ES57" s="151">
        <v>391</v>
      </c>
      <c r="ET57" s="151">
        <v>83</v>
      </c>
      <c r="EU57" s="151">
        <v>18</v>
      </c>
      <c r="EV57" s="151">
        <v>145</v>
      </c>
      <c r="EW57" s="151">
        <v>276</v>
      </c>
      <c r="EX57" s="151">
        <v>90</v>
      </c>
      <c r="EY57" s="151">
        <v>33</v>
      </c>
      <c r="EZ57" s="151">
        <v>49</v>
      </c>
      <c r="FA57" s="151">
        <v>40</v>
      </c>
      <c r="FB57" s="151">
        <v>204</v>
      </c>
      <c r="FC57" s="152">
        <f>SUM(B57:FB57)</f>
        <v>24832</v>
      </c>
    </row>
    <row r="58" spans="1:159" x14ac:dyDescent="0.3">
      <c r="A58" s="150" t="s">
        <v>470</v>
      </c>
      <c r="B58" s="151">
        <v>277</v>
      </c>
      <c r="C58" s="151">
        <v>605</v>
      </c>
      <c r="D58" s="151">
        <v>170</v>
      </c>
      <c r="E58" s="151">
        <v>33</v>
      </c>
      <c r="F58" s="151">
        <v>85</v>
      </c>
      <c r="G58" s="151">
        <v>33</v>
      </c>
      <c r="H58" s="151">
        <v>54</v>
      </c>
      <c r="I58" s="151">
        <v>188</v>
      </c>
      <c r="J58" s="151">
        <v>216</v>
      </c>
      <c r="K58" s="151">
        <v>143</v>
      </c>
      <c r="L58" s="151">
        <v>83</v>
      </c>
      <c r="M58" s="151">
        <v>87</v>
      </c>
      <c r="N58" s="151">
        <v>36</v>
      </c>
      <c r="O58" s="151">
        <v>64</v>
      </c>
      <c r="P58" s="151">
        <v>48</v>
      </c>
      <c r="Q58" s="151">
        <v>34</v>
      </c>
      <c r="R58" s="151">
        <v>33</v>
      </c>
      <c r="S58" s="151">
        <v>94</v>
      </c>
      <c r="T58" s="151">
        <v>65</v>
      </c>
      <c r="U58" s="151">
        <v>168</v>
      </c>
      <c r="V58" s="151">
        <v>29</v>
      </c>
      <c r="W58" s="151">
        <v>55</v>
      </c>
      <c r="X58" s="151">
        <v>22</v>
      </c>
      <c r="Y58" s="151">
        <v>26</v>
      </c>
      <c r="Z58" s="151">
        <v>6</v>
      </c>
      <c r="AA58" s="151">
        <v>117</v>
      </c>
      <c r="AB58" s="151">
        <v>42</v>
      </c>
      <c r="AC58" s="151">
        <v>1</v>
      </c>
      <c r="AD58" s="151">
        <v>6</v>
      </c>
      <c r="AE58" s="151">
        <v>14</v>
      </c>
      <c r="AF58" s="151">
        <v>33</v>
      </c>
      <c r="AG58" s="151">
        <v>4</v>
      </c>
      <c r="AH58" s="151">
        <v>44</v>
      </c>
      <c r="AI58" s="151">
        <v>35</v>
      </c>
      <c r="AJ58" s="151">
        <v>8</v>
      </c>
      <c r="AK58" s="151">
        <v>76</v>
      </c>
      <c r="AL58" s="151">
        <v>264</v>
      </c>
      <c r="AM58" s="151">
        <v>56</v>
      </c>
      <c r="AN58" s="151">
        <v>6</v>
      </c>
      <c r="AO58" s="151">
        <v>9</v>
      </c>
      <c r="AP58" s="151">
        <v>10</v>
      </c>
      <c r="AQ58" s="151">
        <v>52</v>
      </c>
      <c r="AR58" s="151">
        <v>7</v>
      </c>
      <c r="AS58" s="151">
        <v>14</v>
      </c>
      <c r="AT58" s="151">
        <v>14</v>
      </c>
      <c r="AU58" s="151">
        <v>3</v>
      </c>
      <c r="AV58" s="151">
        <v>116</v>
      </c>
      <c r="AW58" s="151">
        <v>87</v>
      </c>
      <c r="AX58" s="151">
        <v>84</v>
      </c>
      <c r="AY58" s="151">
        <v>72</v>
      </c>
      <c r="AZ58" s="151">
        <v>1</v>
      </c>
      <c r="BA58" s="151">
        <v>42</v>
      </c>
      <c r="BB58" s="151">
        <v>5</v>
      </c>
      <c r="BC58" s="151">
        <v>31</v>
      </c>
      <c r="BD58" s="151">
        <v>4</v>
      </c>
      <c r="BE58" s="151">
        <v>22</v>
      </c>
      <c r="BF58" s="151">
        <v>43</v>
      </c>
      <c r="BG58" s="151">
        <v>180</v>
      </c>
      <c r="BH58" s="151">
        <v>131</v>
      </c>
      <c r="BI58" s="151">
        <v>42</v>
      </c>
      <c r="BJ58" s="151">
        <v>6</v>
      </c>
      <c r="BK58" s="151">
        <v>12</v>
      </c>
      <c r="BL58" s="151">
        <v>33</v>
      </c>
      <c r="BM58" s="151">
        <v>55</v>
      </c>
      <c r="BN58" s="151">
        <v>30</v>
      </c>
      <c r="BO58" s="151">
        <v>1</v>
      </c>
      <c r="BP58" s="151">
        <v>15</v>
      </c>
      <c r="BQ58" s="151">
        <v>487</v>
      </c>
      <c r="BR58" s="151">
        <v>62</v>
      </c>
      <c r="BS58" s="151">
        <v>206</v>
      </c>
      <c r="BT58" s="151">
        <v>167</v>
      </c>
      <c r="BU58" s="151">
        <v>14</v>
      </c>
      <c r="BV58" s="151">
        <v>95</v>
      </c>
      <c r="BW58" s="151">
        <v>33</v>
      </c>
      <c r="BX58" s="151">
        <v>75</v>
      </c>
      <c r="BY58" s="151">
        <v>73</v>
      </c>
      <c r="BZ58" s="151">
        <v>28</v>
      </c>
      <c r="CA58" s="151">
        <v>80</v>
      </c>
      <c r="CB58" s="151">
        <v>176</v>
      </c>
      <c r="CC58" s="151">
        <v>68</v>
      </c>
      <c r="CD58" s="151">
        <v>28</v>
      </c>
      <c r="CE58" s="151">
        <v>1</v>
      </c>
      <c r="CF58" s="151">
        <v>13</v>
      </c>
      <c r="CG58" s="151">
        <v>19</v>
      </c>
      <c r="CH58" s="151">
        <v>33</v>
      </c>
      <c r="CI58" s="151">
        <v>143</v>
      </c>
      <c r="CJ58" s="151">
        <v>28</v>
      </c>
      <c r="CK58" s="151">
        <v>23</v>
      </c>
      <c r="CL58" s="151">
        <v>61</v>
      </c>
      <c r="CM58" s="151">
        <v>32</v>
      </c>
      <c r="CN58" s="151">
        <v>207</v>
      </c>
      <c r="CO58" s="151">
        <v>61</v>
      </c>
      <c r="CP58" s="151">
        <v>47</v>
      </c>
      <c r="CQ58" s="151">
        <v>28</v>
      </c>
      <c r="CR58" s="151">
        <v>1</v>
      </c>
      <c r="CS58" s="151">
        <v>0</v>
      </c>
      <c r="CT58" s="151">
        <v>0</v>
      </c>
      <c r="CU58" s="151">
        <v>0</v>
      </c>
      <c r="CV58" s="151">
        <v>125</v>
      </c>
      <c r="CW58" s="151">
        <v>17</v>
      </c>
      <c r="CX58" s="151">
        <v>109</v>
      </c>
      <c r="CY58" s="151">
        <v>1</v>
      </c>
      <c r="CZ58" s="151">
        <v>6</v>
      </c>
      <c r="DA58" s="151">
        <v>13</v>
      </c>
      <c r="DB58" s="151">
        <v>19</v>
      </c>
      <c r="DC58" s="151">
        <v>7</v>
      </c>
      <c r="DD58" s="151">
        <v>137</v>
      </c>
      <c r="DE58" s="151">
        <v>43</v>
      </c>
      <c r="DF58" s="151">
        <v>101</v>
      </c>
      <c r="DG58" s="151">
        <v>132</v>
      </c>
      <c r="DH58" s="151">
        <v>11</v>
      </c>
      <c r="DI58" s="151">
        <v>7</v>
      </c>
      <c r="DJ58" s="151">
        <v>61</v>
      </c>
      <c r="DK58" s="151">
        <v>14</v>
      </c>
      <c r="DL58" s="151">
        <v>12</v>
      </c>
      <c r="DM58" s="151">
        <v>15</v>
      </c>
      <c r="DN58" s="151">
        <v>1</v>
      </c>
      <c r="DO58" s="151">
        <v>12</v>
      </c>
      <c r="DP58" s="151">
        <v>14</v>
      </c>
      <c r="DQ58" s="151">
        <v>56</v>
      </c>
      <c r="DR58" s="151">
        <v>115</v>
      </c>
      <c r="DS58" s="151">
        <v>29</v>
      </c>
      <c r="DT58" s="151">
        <v>21</v>
      </c>
      <c r="DU58" s="151">
        <v>9</v>
      </c>
      <c r="DV58" s="151">
        <v>0</v>
      </c>
      <c r="DW58" s="151">
        <v>14</v>
      </c>
      <c r="DX58" s="151">
        <v>120</v>
      </c>
      <c r="DY58" s="151">
        <v>275</v>
      </c>
      <c r="DZ58" s="151">
        <v>65</v>
      </c>
      <c r="EA58" s="151">
        <v>20</v>
      </c>
      <c r="EB58" s="151">
        <v>3</v>
      </c>
      <c r="EC58" s="151">
        <v>5</v>
      </c>
      <c r="ED58" s="151">
        <v>113</v>
      </c>
      <c r="EE58" s="151">
        <v>77</v>
      </c>
      <c r="EF58" s="151">
        <v>407</v>
      </c>
      <c r="EG58" s="151">
        <v>305</v>
      </c>
      <c r="EH58" s="151">
        <v>107</v>
      </c>
      <c r="EI58" s="151">
        <v>102</v>
      </c>
      <c r="EJ58" s="151">
        <v>62</v>
      </c>
      <c r="EK58" s="151">
        <v>70</v>
      </c>
      <c r="EL58" s="151">
        <v>45</v>
      </c>
      <c r="EM58" s="151">
        <v>8</v>
      </c>
      <c r="EN58" s="151">
        <v>64</v>
      </c>
      <c r="EO58" s="151">
        <v>201</v>
      </c>
      <c r="EP58" s="151">
        <v>20</v>
      </c>
      <c r="EQ58" s="151">
        <v>28</v>
      </c>
      <c r="ER58" s="151">
        <v>3</v>
      </c>
      <c r="ES58" s="151">
        <v>103</v>
      </c>
      <c r="ET58" s="151">
        <v>53</v>
      </c>
      <c r="EU58" s="151">
        <v>9</v>
      </c>
      <c r="EV58" s="151">
        <v>84</v>
      </c>
      <c r="EW58" s="151">
        <v>189</v>
      </c>
      <c r="EX58" s="151">
        <v>22</v>
      </c>
      <c r="EY58" s="151">
        <v>9</v>
      </c>
      <c r="EZ58" s="151">
        <v>4</v>
      </c>
      <c r="FA58" s="151">
        <v>13</v>
      </c>
      <c r="FB58" s="151">
        <v>1</v>
      </c>
      <c r="FC58" s="152">
        <f>SUM(B58:FB58)</f>
        <v>10458</v>
      </c>
    </row>
    <row r="59" spans="1:159" x14ac:dyDescent="0.3">
      <c r="A59" s="153" t="s">
        <v>460</v>
      </c>
      <c r="B59" s="152">
        <v>730</v>
      </c>
      <c r="C59" s="152">
        <v>1234</v>
      </c>
      <c r="D59" s="152">
        <v>590</v>
      </c>
      <c r="E59" s="152">
        <v>74</v>
      </c>
      <c r="F59" s="152">
        <v>212</v>
      </c>
      <c r="G59" s="152">
        <v>83</v>
      </c>
      <c r="H59" s="152">
        <v>226</v>
      </c>
      <c r="I59" s="152">
        <v>1408</v>
      </c>
      <c r="J59" s="152">
        <v>1331</v>
      </c>
      <c r="K59" s="152">
        <v>352</v>
      </c>
      <c r="L59" s="152">
        <v>195</v>
      </c>
      <c r="M59" s="152">
        <v>400</v>
      </c>
      <c r="N59" s="152">
        <v>187</v>
      </c>
      <c r="O59" s="152">
        <v>205</v>
      </c>
      <c r="P59" s="152">
        <v>146</v>
      </c>
      <c r="Q59" s="152">
        <v>333</v>
      </c>
      <c r="R59" s="152">
        <v>149</v>
      </c>
      <c r="S59" s="152">
        <v>223</v>
      </c>
      <c r="T59" s="152">
        <v>189</v>
      </c>
      <c r="U59" s="152">
        <v>551</v>
      </c>
      <c r="V59" s="152">
        <v>182</v>
      </c>
      <c r="W59" s="152">
        <v>169</v>
      </c>
      <c r="X59" s="152">
        <v>259</v>
      </c>
      <c r="Y59" s="152">
        <v>322</v>
      </c>
      <c r="Z59" s="152">
        <v>589</v>
      </c>
      <c r="AA59" s="152">
        <v>442</v>
      </c>
      <c r="AB59" s="152">
        <v>154</v>
      </c>
      <c r="AC59" s="152">
        <v>181</v>
      </c>
      <c r="AD59" s="152">
        <v>60</v>
      </c>
      <c r="AE59" s="152">
        <v>82</v>
      </c>
      <c r="AF59" s="152">
        <v>114</v>
      </c>
      <c r="AG59" s="152">
        <v>48</v>
      </c>
      <c r="AH59" s="152">
        <v>189</v>
      </c>
      <c r="AI59" s="152">
        <v>486</v>
      </c>
      <c r="AJ59" s="152">
        <v>574</v>
      </c>
      <c r="AK59" s="152">
        <v>239</v>
      </c>
      <c r="AL59" s="152">
        <v>528</v>
      </c>
      <c r="AM59" s="152">
        <v>126</v>
      </c>
      <c r="AN59" s="152">
        <v>64</v>
      </c>
      <c r="AO59" s="152">
        <v>48</v>
      </c>
      <c r="AP59" s="152">
        <v>480</v>
      </c>
      <c r="AQ59" s="152">
        <v>98</v>
      </c>
      <c r="AR59" s="152">
        <v>27</v>
      </c>
      <c r="AS59" s="152">
        <v>43</v>
      </c>
      <c r="AT59" s="152">
        <v>58</v>
      </c>
      <c r="AU59" s="152">
        <v>38</v>
      </c>
      <c r="AV59" s="152">
        <v>253</v>
      </c>
      <c r="AW59" s="152">
        <v>261</v>
      </c>
      <c r="AX59" s="152">
        <v>335</v>
      </c>
      <c r="AY59" s="152">
        <v>181</v>
      </c>
      <c r="AZ59" s="152">
        <v>9</v>
      </c>
      <c r="BA59" s="152">
        <v>136</v>
      </c>
      <c r="BB59" s="152">
        <v>180</v>
      </c>
      <c r="BC59" s="152">
        <v>105</v>
      </c>
      <c r="BD59" s="152">
        <v>204</v>
      </c>
      <c r="BE59" s="152">
        <v>106</v>
      </c>
      <c r="BF59" s="152">
        <v>302</v>
      </c>
      <c r="BG59" s="152">
        <v>450</v>
      </c>
      <c r="BH59" s="152">
        <v>312</v>
      </c>
      <c r="BI59" s="152">
        <v>89</v>
      </c>
      <c r="BJ59" s="152">
        <v>68</v>
      </c>
      <c r="BK59" s="152">
        <v>59</v>
      </c>
      <c r="BL59" s="152">
        <v>192</v>
      </c>
      <c r="BM59" s="152">
        <v>162</v>
      </c>
      <c r="BN59" s="152">
        <v>141</v>
      </c>
      <c r="BO59" s="152">
        <v>42</v>
      </c>
      <c r="BP59" s="152">
        <v>34</v>
      </c>
      <c r="BQ59" s="152">
        <v>851</v>
      </c>
      <c r="BR59" s="152">
        <v>197</v>
      </c>
      <c r="BS59" s="152">
        <v>666</v>
      </c>
      <c r="BT59" s="152">
        <v>495</v>
      </c>
      <c r="BU59" s="152">
        <v>39</v>
      </c>
      <c r="BV59" s="152">
        <v>245</v>
      </c>
      <c r="BW59" s="152">
        <v>85</v>
      </c>
      <c r="BX59" s="152">
        <v>108</v>
      </c>
      <c r="BY59" s="152">
        <v>153</v>
      </c>
      <c r="BZ59" s="152">
        <v>151</v>
      </c>
      <c r="CA59" s="152">
        <v>478</v>
      </c>
      <c r="CB59" s="152">
        <v>425</v>
      </c>
      <c r="CC59" s="152">
        <v>213</v>
      </c>
      <c r="CD59" s="152">
        <v>71</v>
      </c>
      <c r="CE59" s="152">
        <v>65</v>
      </c>
      <c r="CF59" s="152">
        <v>359</v>
      </c>
      <c r="CG59" s="152">
        <v>66</v>
      </c>
      <c r="CH59" s="152">
        <v>107</v>
      </c>
      <c r="CI59" s="152">
        <v>323</v>
      </c>
      <c r="CJ59" s="152">
        <v>142</v>
      </c>
      <c r="CK59" s="152">
        <v>71</v>
      </c>
      <c r="CL59" s="152">
        <v>131</v>
      </c>
      <c r="CM59" s="152">
        <v>188</v>
      </c>
      <c r="CN59" s="152">
        <v>364</v>
      </c>
      <c r="CO59" s="152">
        <v>470</v>
      </c>
      <c r="CP59" s="152">
        <v>133</v>
      </c>
      <c r="CQ59" s="152">
        <v>71</v>
      </c>
      <c r="CR59" s="152">
        <v>82</v>
      </c>
      <c r="CS59" s="152">
        <v>39</v>
      </c>
      <c r="CT59" s="152">
        <v>76</v>
      </c>
      <c r="CU59" s="152">
        <v>53</v>
      </c>
      <c r="CV59" s="152">
        <v>320</v>
      </c>
      <c r="CW59" s="152">
        <v>75</v>
      </c>
      <c r="CX59" s="152">
        <v>314</v>
      </c>
      <c r="CY59" s="152">
        <v>120</v>
      </c>
      <c r="CZ59" s="152">
        <v>46</v>
      </c>
      <c r="DA59" s="152">
        <v>65</v>
      </c>
      <c r="DB59" s="152">
        <v>55</v>
      </c>
      <c r="DC59" s="152">
        <v>236</v>
      </c>
      <c r="DD59" s="152">
        <v>364</v>
      </c>
      <c r="DE59" s="152">
        <v>117</v>
      </c>
      <c r="DF59" s="152">
        <v>243</v>
      </c>
      <c r="DG59" s="152">
        <v>316</v>
      </c>
      <c r="DH59" s="152">
        <v>32</v>
      </c>
      <c r="DI59" s="152">
        <v>43</v>
      </c>
      <c r="DJ59" s="152">
        <v>124</v>
      </c>
      <c r="DK59" s="152">
        <v>32</v>
      </c>
      <c r="DL59" s="152">
        <v>342</v>
      </c>
      <c r="DM59" s="152">
        <v>44</v>
      </c>
      <c r="DN59" s="152">
        <v>3</v>
      </c>
      <c r="DO59" s="152">
        <v>48</v>
      </c>
      <c r="DP59" s="152">
        <v>64</v>
      </c>
      <c r="DQ59" s="152">
        <v>179</v>
      </c>
      <c r="DR59" s="152">
        <v>272</v>
      </c>
      <c r="DS59" s="152">
        <v>118</v>
      </c>
      <c r="DT59" s="152">
        <v>56</v>
      </c>
      <c r="DU59" s="152">
        <v>40</v>
      </c>
      <c r="DV59" s="152">
        <v>34</v>
      </c>
      <c r="DW59" s="152">
        <v>23</v>
      </c>
      <c r="DX59" s="152">
        <v>262</v>
      </c>
      <c r="DY59" s="152">
        <v>501</v>
      </c>
      <c r="DZ59" s="152">
        <v>101</v>
      </c>
      <c r="EA59" s="152">
        <v>69</v>
      </c>
      <c r="EB59" s="152">
        <v>36</v>
      </c>
      <c r="EC59" s="152">
        <v>53</v>
      </c>
      <c r="ED59" s="152">
        <v>238</v>
      </c>
      <c r="EE59" s="152">
        <v>156</v>
      </c>
      <c r="EF59" s="152">
        <v>915</v>
      </c>
      <c r="EG59" s="152">
        <v>602</v>
      </c>
      <c r="EH59" s="152">
        <v>207</v>
      </c>
      <c r="EI59" s="152">
        <v>222</v>
      </c>
      <c r="EJ59" s="152">
        <v>123</v>
      </c>
      <c r="EK59" s="152">
        <v>186</v>
      </c>
      <c r="EL59" s="152">
        <v>106</v>
      </c>
      <c r="EM59" s="152">
        <v>147</v>
      </c>
      <c r="EN59" s="152">
        <v>161</v>
      </c>
      <c r="EO59" s="152">
        <v>467</v>
      </c>
      <c r="EP59" s="152">
        <v>63</v>
      </c>
      <c r="EQ59" s="152">
        <v>60</v>
      </c>
      <c r="ER59" s="152">
        <v>118</v>
      </c>
      <c r="ES59" s="152">
        <v>494</v>
      </c>
      <c r="ET59" s="152">
        <v>136</v>
      </c>
      <c r="EU59" s="152">
        <v>27</v>
      </c>
      <c r="EV59" s="152">
        <v>229</v>
      </c>
      <c r="EW59" s="152">
        <v>465</v>
      </c>
      <c r="EX59" s="152">
        <v>112</v>
      </c>
      <c r="EY59" s="152">
        <v>42</v>
      </c>
      <c r="EZ59" s="152">
        <v>53</v>
      </c>
      <c r="FA59" s="152">
        <v>53</v>
      </c>
      <c r="FB59" s="152">
        <v>205</v>
      </c>
      <c r="FC59" s="152">
        <f>SUM(FC57:FC58)</f>
        <v>35290</v>
      </c>
    </row>
    <row r="60" spans="1:159" x14ac:dyDescent="0.3">
      <c r="A60" s="154" t="s">
        <v>462</v>
      </c>
    </row>
    <row r="61" spans="1:159" x14ac:dyDescent="0.3">
      <c r="A61" s="154" t="s">
        <v>480</v>
      </c>
    </row>
    <row r="63" spans="1:159" x14ac:dyDescent="0.3">
      <c r="A63" s="145" t="s">
        <v>481</v>
      </c>
    </row>
    <row r="64" spans="1:159" x14ac:dyDescent="0.3">
      <c r="A64" s="146" t="s">
        <v>482</v>
      </c>
    </row>
    <row r="65" spans="1:159" x14ac:dyDescent="0.3">
      <c r="A65" s="147" t="s">
        <v>300</v>
      </c>
    </row>
    <row r="66" spans="1:159" x14ac:dyDescent="0.3">
      <c r="A66" s="177" t="s">
        <v>483</v>
      </c>
      <c r="B66" s="179" t="s">
        <v>302</v>
      </c>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0"/>
      <c r="AZ66" s="180"/>
      <c r="BA66" s="180"/>
      <c r="BB66" s="180"/>
      <c r="BC66" s="180"/>
      <c r="BD66" s="180"/>
      <c r="BE66" s="180"/>
      <c r="BF66" s="180"/>
      <c r="BG66" s="180"/>
      <c r="BH66" s="180"/>
      <c r="BI66" s="180"/>
      <c r="BJ66" s="180"/>
      <c r="BK66" s="180"/>
      <c r="BL66" s="180"/>
      <c r="BM66" s="180"/>
      <c r="BN66" s="180"/>
      <c r="BO66" s="180"/>
      <c r="BP66" s="180"/>
      <c r="BQ66" s="180"/>
      <c r="BR66" s="180"/>
      <c r="BS66" s="180"/>
      <c r="BT66" s="180"/>
      <c r="BU66" s="180"/>
      <c r="BV66" s="180"/>
      <c r="BW66" s="180"/>
      <c r="BX66" s="180"/>
      <c r="BY66" s="180"/>
      <c r="BZ66" s="180"/>
      <c r="CA66" s="180"/>
      <c r="CB66" s="180"/>
      <c r="CC66" s="180"/>
      <c r="CD66" s="180"/>
      <c r="CE66" s="180"/>
      <c r="CF66" s="180"/>
      <c r="CG66" s="180"/>
      <c r="CH66" s="180"/>
      <c r="CI66" s="180"/>
      <c r="CJ66" s="180"/>
      <c r="CK66" s="180"/>
      <c r="CL66" s="180"/>
      <c r="CM66" s="180"/>
      <c r="CN66" s="180"/>
      <c r="CO66" s="180"/>
      <c r="CP66" s="180"/>
      <c r="CQ66" s="180"/>
      <c r="CR66" s="180"/>
      <c r="CS66" s="180"/>
      <c r="CT66" s="180"/>
      <c r="CU66" s="180"/>
      <c r="CV66" s="180"/>
      <c r="CW66" s="180"/>
      <c r="CX66" s="180"/>
      <c r="CY66" s="180"/>
      <c r="CZ66" s="180"/>
      <c r="DA66" s="180"/>
      <c r="DB66" s="180"/>
      <c r="DC66" s="180"/>
      <c r="DD66" s="180"/>
      <c r="DE66" s="180"/>
      <c r="DF66" s="180"/>
      <c r="DG66" s="180"/>
      <c r="DH66" s="180"/>
      <c r="DI66" s="180"/>
      <c r="DJ66" s="180"/>
      <c r="DK66" s="180"/>
      <c r="DL66" s="180"/>
      <c r="DM66" s="180"/>
      <c r="DN66" s="180"/>
      <c r="DO66" s="180"/>
      <c r="DP66" s="180"/>
      <c r="DQ66" s="180"/>
      <c r="DR66" s="180"/>
      <c r="DS66" s="180"/>
      <c r="DT66" s="180"/>
      <c r="DU66" s="180"/>
      <c r="DV66" s="180"/>
      <c r="DW66" s="180"/>
      <c r="DX66" s="180"/>
      <c r="DY66" s="180"/>
      <c r="DZ66" s="180"/>
      <c r="EA66" s="180"/>
      <c r="EB66" s="180"/>
      <c r="EC66" s="180"/>
      <c r="ED66" s="180"/>
      <c r="EE66" s="180"/>
      <c r="EF66" s="180"/>
      <c r="EG66" s="180"/>
      <c r="EH66" s="180"/>
      <c r="EI66" s="180"/>
      <c r="EJ66" s="180"/>
      <c r="EK66" s="180"/>
      <c r="EL66" s="180"/>
      <c r="EM66" s="180"/>
      <c r="EN66" s="180"/>
      <c r="EO66" s="180"/>
      <c r="EP66" s="180"/>
      <c r="EQ66" s="180"/>
      <c r="ER66" s="180"/>
      <c r="ES66" s="180"/>
      <c r="ET66" s="180"/>
      <c r="EU66" s="180"/>
      <c r="EV66" s="180"/>
      <c r="EW66" s="180"/>
      <c r="EX66" s="180"/>
      <c r="EY66" s="180"/>
      <c r="EZ66" s="180"/>
      <c r="FA66" s="180"/>
      <c r="FB66" s="180"/>
      <c r="FC66" s="181"/>
    </row>
    <row r="67" spans="1:159" ht="321" customHeight="1" x14ac:dyDescent="0.3">
      <c r="A67" s="178"/>
      <c r="B67" s="148" t="s">
        <v>303</v>
      </c>
      <c r="C67" s="148" t="s">
        <v>304</v>
      </c>
      <c r="D67" s="148" t="s">
        <v>305</v>
      </c>
      <c r="E67" s="148" t="s">
        <v>306</v>
      </c>
      <c r="F67" s="148" t="s">
        <v>307</v>
      </c>
      <c r="G67" s="148" t="s">
        <v>308</v>
      </c>
      <c r="H67" s="148" t="s">
        <v>309</v>
      </c>
      <c r="I67" s="148" t="s">
        <v>310</v>
      </c>
      <c r="J67" s="148" t="s">
        <v>311</v>
      </c>
      <c r="K67" s="148" t="s">
        <v>312</v>
      </c>
      <c r="L67" s="148" t="s">
        <v>313</v>
      </c>
      <c r="M67" s="148" t="s">
        <v>314</v>
      </c>
      <c r="N67" s="148" t="s">
        <v>315</v>
      </c>
      <c r="O67" s="148" t="s">
        <v>316</v>
      </c>
      <c r="P67" s="148" t="s">
        <v>317</v>
      </c>
      <c r="Q67" s="148" t="s">
        <v>318</v>
      </c>
      <c r="R67" s="148" t="s">
        <v>319</v>
      </c>
      <c r="S67" s="148" t="s">
        <v>320</v>
      </c>
      <c r="T67" s="148" t="s">
        <v>321</v>
      </c>
      <c r="U67" s="148" t="s">
        <v>322</v>
      </c>
      <c r="V67" s="148" t="s">
        <v>323</v>
      </c>
      <c r="W67" s="148" t="s">
        <v>324</v>
      </c>
      <c r="X67" s="148" t="s">
        <v>325</v>
      </c>
      <c r="Y67" s="148" t="s">
        <v>326</v>
      </c>
      <c r="Z67" s="148" t="s">
        <v>327</v>
      </c>
      <c r="AA67" s="148" t="s">
        <v>328</v>
      </c>
      <c r="AB67" s="148" t="s">
        <v>329</v>
      </c>
      <c r="AC67" s="148" t="s">
        <v>330</v>
      </c>
      <c r="AD67" s="148" t="s">
        <v>331</v>
      </c>
      <c r="AE67" s="148" t="s">
        <v>332</v>
      </c>
      <c r="AF67" s="148" t="s">
        <v>333</v>
      </c>
      <c r="AG67" s="148" t="s">
        <v>334</v>
      </c>
      <c r="AH67" s="148" t="s">
        <v>335</v>
      </c>
      <c r="AI67" s="148" t="s">
        <v>336</v>
      </c>
      <c r="AJ67" s="148" t="s">
        <v>337</v>
      </c>
      <c r="AK67" s="148" t="s">
        <v>338</v>
      </c>
      <c r="AL67" s="148" t="s">
        <v>339</v>
      </c>
      <c r="AM67" s="148" t="s">
        <v>340</v>
      </c>
      <c r="AN67" s="148" t="s">
        <v>341</v>
      </c>
      <c r="AO67" s="148" t="s">
        <v>342</v>
      </c>
      <c r="AP67" s="148" t="s">
        <v>343</v>
      </c>
      <c r="AQ67" s="148" t="s">
        <v>344</v>
      </c>
      <c r="AR67" s="148" t="s">
        <v>345</v>
      </c>
      <c r="AS67" s="148" t="s">
        <v>346</v>
      </c>
      <c r="AT67" s="148" t="s">
        <v>347</v>
      </c>
      <c r="AU67" s="148" t="s">
        <v>348</v>
      </c>
      <c r="AV67" s="148" t="s">
        <v>349</v>
      </c>
      <c r="AW67" s="148" t="s">
        <v>350</v>
      </c>
      <c r="AX67" s="148" t="s">
        <v>351</v>
      </c>
      <c r="AY67" s="148" t="s">
        <v>352</v>
      </c>
      <c r="AZ67" s="148" t="s">
        <v>353</v>
      </c>
      <c r="BA67" s="148" t="s">
        <v>354</v>
      </c>
      <c r="BB67" s="148" t="s">
        <v>355</v>
      </c>
      <c r="BC67" s="148" t="s">
        <v>356</v>
      </c>
      <c r="BD67" s="148" t="s">
        <v>357</v>
      </c>
      <c r="BE67" s="148" t="s">
        <v>358</v>
      </c>
      <c r="BF67" s="148" t="s">
        <v>359</v>
      </c>
      <c r="BG67" s="148" t="s">
        <v>360</v>
      </c>
      <c r="BH67" s="148" t="s">
        <v>361</v>
      </c>
      <c r="BI67" s="148" t="s">
        <v>362</v>
      </c>
      <c r="BJ67" s="148" t="s">
        <v>363</v>
      </c>
      <c r="BK67" s="148" t="s">
        <v>364</v>
      </c>
      <c r="BL67" s="148" t="s">
        <v>365</v>
      </c>
      <c r="BM67" s="148" t="s">
        <v>366</v>
      </c>
      <c r="BN67" s="148" t="s">
        <v>367</v>
      </c>
      <c r="BO67" s="148" t="s">
        <v>368</v>
      </c>
      <c r="BP67" s="148" t="s">
        <v>369</v>
      </c>
      <c r="BQ67" s="148" t="s">
        <v>370</v>
      </c>
      <c r="BR67" s="148" t="s">
        <v>371</v>
      </c>
      <c r="BS67" s="148" t="s">
        <v>372</v>
      </c>
      <c r="BT67" s="148" t="s">
        <v>373</v>
      </c>
      <c r="BU67" s="148" t="s">
        <v>374</v>
      </c>
      <c r="BV67" s="148" t="s">
        <v>375</v>
      </c>
      <c r="BW67" s="148" t="s">
        <v>376</v>
      </c>
      <c r="BX67" s="148" t="s">
        <v>377</v>
      </c>
      <c r="BY67" s="148" t="s">
        <v>378</v>
      </c>
      <c r="BZ67" s="148" t="s">
        <v>379</v>
      </c>
      <c r="CA67" s="148" t="s">
        <v>380</v>
      </c>
      <c r="CB67" s="148" t="s">
        <v>381</v>
      </c>
      <c r="CC67" s="148" t="s">
        <v>382</v>
      </c>
      <c r="CD67" s="148" t="s">
        <v>383</v>
      </c>
      <c r="CE67" s="148" t="s">
        <v>384</v>
      </c>
      <c r="CF67" s="148" t="s">
        <v>385</v>
      </c>
      <c r="CG67" s="148" t="s">
        <v>386</v>
      </c>
      <c r="CH67" s="148" t="s">
        <v>387</v>
      </c>
      <c r="CI67" s="148" t="s">
        <v>388</v>
      </c>
      <c r="CJ67" s="148" t="s">
        <v>389</v>
      </c>
      <c r="CK67" s="148" t="s">
        <v>390</v>
      </c>
      <c r="CL67" s="148" t="s">
        <v>391</v>
      </c>
      <c r="CM67" s="148" t="s">
        <v>392</v>
      </c>
      <c r="CN67" s="148" t="s">
        <v>393</v>
      </c>
      <c r="CO67" s="148" t="s">
        <v>394</v>
      </c>
      <c r="CP67" s="148" t="s">
        <v>395</v>
      </c>
      <c r="CQ67" s="148" t="s">
        <v>396</v>
      </c>
      <c r="CR67" s="148" t="s">
        <v>397</v>
      </c>
      <c r="CS67" s="148" t="s">
        <v>398</v>
      </c>
      <c r="CT67" s="148" t="s">
        <v>399</v>
      </c>
      <c r="CU67" s="148" t="s">
        <v>400</v>
      </c>
      <c r="CV67" s="148" t="s">
        <v>401</v>
      </c>
      <c r="CW67" s="148" t="s">
        <v>402</v>
      </c>
      <c r="CX67" s="148" t="s">
        <v>403</v>
      </c>
      <c r="CY67" s="148" t="s">
        <v>404</v>
      </c>
      <c r="CZ67" s="148" t="s">
        <v>405</v>
      </c>
      <c r="DA67" s="148" t="s">
        <v>406</v>
      </c>
      <c r="DB67" s="148" t="s">
        <v>407</v>
      </c>
      <c r="DC67" s="148" t="s">
        <v>408</v>
      </c>
      <c r="DD67" s="148" t="s">
        <v>409</v>
      </c>
      <c r="DE67" s="148" t="s">
        <v>410</v>
      </c>
      <c r="DF67" s="148" t="s">
        <v>411</v>
      </c>
      <c r="DG67" s="148" t="s">
        <v>412</v>
      </c>
      <c r="DH67" s="148" t="s">
        <v>413</v>
      </c>
      <c r="DI67" s="148" t="s">
        <v>414</v>
      </c>
      <c r="DJ67" s="148" t="s">
        <v>415</v>
      </c>
      <c r="DK67" s="148" t="s">
        <v>416</v>
      </c>
      <c r="DL67" s="148" t="s">
        <v>417</v>
      </c>
      <c r="DM67" s="148" t="s">
        <v>418</v>
      </c>
      <c r="DN67" s="148" t="s">
        <v>419</v>
      </c>
      <c r="DO67" s="148" t="s">
        <v>420</v>
      </c>
      <c r="DP67" s="148" t="s">
        <v>421</v>
      </c>
      <c r="DQ67" s="148" t="s">
        <v>422</v>
      </c>
      <c r="DR67" s="148" t="s">
        <v>423</v>
      </c>
      <c r="DS67" s="148" t="s">
        <v>424</v>
      </c>
      <c r="DT67" s="148" t="s">
        <v>425</v>
      </c>
      <c r="DU67" s="148" t="s">
        <v>426</v>
      </c>
      <c r="DV67" s="148" t="s">
        <v>427</v>
      </c>
      <c r="DW67" s="148" t="s">
        <v>428</v>
      </c>
      <c r="DX67" s="148" t="s">
        <v>429</v>
      </c>
      <c r="DY67" s="148" t="s">
        <v>430</v>
      </c>
      <c r="DZ67" s="148" t="s">
        <v>431</v>
      </c>
      <c r="EA67" s="148" t="s">
        <v>432</v>
      </c>
      <c r="EB67" s="148" t="s">
        <v>433</v>
      </c>
      <c r="EC67" s="148" t="s">
        <v>434</v>
      </c>
      <c r="ED67" s="148" t="s">
        <v>435</v>
      </c>
      <c r="EE67" s="148" t="s">
        <v>436</v>
      </c>
      <c r="EF67" s="148" t="s">
        <v>437</v>
      </c>
      <c r="EG67" s="148" t="s">
        <v>438</v>
      </c>
      <c r="EH67" s="148" t="s">
        <v>439</v>
      </c>
      <c r="EI67" s="148" t="s">
        <v>440</v>
      </c>
      <c r="EJ67" s="148" t="s">
        <v>441</v>
      </c>
      <c r="EK67" s="148" t="s">
        <v>442</v>
      </c>
      <c r="EL67" s="148" t="s">
        <v>443</v>
      </c>
      <c r="EM67" s="148" t="s">
        <v>444</v>
      </c>
      <c r="EN67" s="148" t="s">
        <v>445</v>
      </c>
      <c r="EO67" s="148" t="s">
        <v>446</v>
      </c>
      <c r="EP67" s="148" t="s">
        <v>447</v>
      </c>
      <c r="EQ67" s="148" t="s">
        <v>448</v>
      </c>
      <c r="ER67" s="148" t="s">
        <v>449</v>
      </c>
      <c r="ES67" s="148" t="s">
        <v>450</v>
      </c>
      <c r="ET67" s="148" t="s">
        <v>451</v>
      </c>
      <c r="EU67" s="148" t="s">
        <v>452</v>
      </c>
      <c r="EV67" s="148" t="s">
        <v>453</v>
      </c>
      <c r="EW67" s="148" t="s">
        <v>454</v>
      </c>
      <c r="EX67" s="148" t="s">
        <v>455</v>
      </c>
      <c r="EY67" s="148" t="s">
        <v>456</v>
      </c>
      <c r="EZ67" s="148" t="s">
        <v>457</v>
      </c>
      <c r="FA67" s="148" t="s">
        <v>458</v>
      </c>
      <c r="FB67" s="148" t="s">
        <v>459</v>
      </c>
      <c r="FC67" s="149" t="s">
        <v>460</v>
      </c>
    </row>
    <row r="68" spans="1:159" x14ac:dyDescent="0.3">
      <c r="A68" s="150" t="s">
        <v>469</v>
      </c>
      <c r="B68" s="151">
        <v>420</v>
      </c>
      <c r="C68" s="151">
        <v>545</v>
      </c>
      <c r="D68" s="151">
        <v>388</v>
      </c>
      <c r="E68" s="151">
        <v>36</v>
      </c>
      <c r="F68" s="151">
        <v>121</v>
      </c>
      <c r="G68" s="151">
        <v>47</v>
      </c>
      <c r="H68" s="151">
        <v>159</v>
      </c>
      <c r="I68" s="151">
        <v>1208</v>
      </c>
      <c r="J68" s="151">
        <v>1086</v>
      </c>
      <c r="K68" s="151">
        <v>198</v>
      </c>
      <c r="L68" s="151">
        <v>106</v>
      </c>
      <c r="M68" s="151">
        <v>302</v>
      </c>
      <c r="N68" s="151">
        <v>146</v>
      </c>
      <c r="O68" s="151">
        <v>124</v>
      </c>
      <c r="P68" s="151">
        <v>95</v>
      </c>
      <c r="Q68" s="151">
        <v>292</v>
      </c>
      <c r="R68" s="151">
        <v>109</v>
      </c>
      <c r="S68" s="151">
        <v>119</v>
      </c>
      <c r="T68" s="151">
        <v>114</v>
      </c>
      <c r="U68" s="151">
        <v>360</v>
      </c>
      <c r="V68" s="151">
        <v>152</v>
      </c>
      <c r="W68" s="151">
        <v>109</v>
      </c>
      <c r="X68" s="151">
        <v>236</v>
      </c>
      <c r="Y68" s="151">
        <v>294</v>
      </c>
      <c r="Z68" s="151">
        <v>582</v>
      </c>
      <c r="AA68" s="151">
        <v>311</v>
      </c>
      <c r="AB68" s="151">
        <v>102</v>
      </c>
      <c r="AC68" s="151">
        <v>180</v>
      </c>
      <c r="AD68" s="151">
        <v>54</v>
      </c>
      <c r="AE68" s="151">
        <v>68</v>
      </c>
      <c r="AF68" s="151">
        <v>78</v>
      </c>
      <c r="AG68" s="151">
        <v>43</v>
      </c>
      <c r="AH68" s="151">
        <v>141</v>
      </c>
      <c r="AI68" s="151">
        <v>447</v>
      </c>
      <c r="AJ68" s="151">
        <v>552</v>
      </c>
      <c r="AK68" s="151">
        <v>151</v>
      </c>
      <c r="AL68" s="151">
        <v>237</v>
      </c>
      <c r="AM68" s="151">
        <v>62</v>
      </c>
      <c r="AN68" s="151">
        <v>58</v>
      </c>
      <c r="AO68" s="151">
        <v>37</v>
      </c>
      <c r="AP68" s="151">
        <v>469</v>
      </c>
      <c r="AQ68" s="151">
        <v>41</v>
      </c>
      <c r="AR68" s="151">
        <v>18</v>
      </c>
      <c r="AS68" s="151">
        <v>25</v>
      </c>
      <c r="AT68" s="151">
        <v>42</v>
      </c>
      <c r="AU68" s="151">
        <v>35</v>
      </c>
      <c r="AV68" s="151">
        <v>125</v>
      </c>
      <c r="AW68" s="151">
        <v>165</v>
      </c>
      <c r="AX68" s="151">
        <v>246</v>
      </c>
      <c r="AY68" s="151">
        <v>103</v>
      </c>
      <c r="AZ68" s="151">
        <v>8</v>
      </c>
      <c r="BA68" s="151">
        <v>92</v>
      </c>
      <c r="BB68" s="151">
        <v>174</v>
      </c>
      <c r="BC68" s="151">
        <v>73</v>
      </c>
      <c r="BD68" s="151">
        <v>199</v>
      </c>
      <c r="BE68" s="151">
        <v>82</v>
      </c>
      <c r="BF68" s="151">
        <v>251</v>
      </c>
      <c r="BG68" s="151">
        <v>249</v>
      </c>
      <c r="BH68" s="151">
        <v>170</v>
      </c>
      <c r="BI68" s="151">
        <v>43</v>
      </c>
      <c r="BJ68" s="151">
        <v>57</v>
      </c>
      <c r="BK68" s="151">
        <v>44</v>
      </c>
      <c r="BL68" s="151">
        <v>154</v>
      </c>
      <c r="BM68" s="151">
        <v>104</v>
      </c>
      <c r="BN68" s="151">
        <v>108</v>
      </c>
      <c r="BO68" s="151">
        <v>37</v>
      </c>
      <c r="BP68" s="151">
        <v>17</v>
      </c>
      <c r="BQ68" s="151">
        <v>319</v>
      </c>
      <c r="BR68" s="151">
        <v>125</v>
      </c>
      <c r="BS68" s="151">
        <v>413</v>
      </c>
      <c r="BT68" s="151">
        <v>271</v>
      </c>
      <c r="BU68" s="151">
        <v>22</v>
      </c>
      <c r="BV68" s="151">
        <v>137</v>
      </c>
      <c r="BW68" s="151">
        <v>49</v>
      </c>
      <c r="BX68" s="151">
        <v>31</v>
      </c>
      <c r="BY68" s="151">
        <v>77</v>
      </c>
      <c r="BZ68" s="151">
        <v>120</v>
      </c>
      <c r="CA68" s="151">
        <v>383</v>
      </c>
      <c r="CB68" s="151">
        <v>231</v>
      </c>
      <c r="CC68" s="151">
        <v>135</v>
      </c>
      <c r="CD68" s="151">
        <v>43</v>
      </c>
      <c r="CE68" s="151">
        <v>64</v>
      </c>
      <c r="CF68" s="151">
        <v>346</v>
      </c>
      <c r="CG68" s="151">
        <v>44</v>
      </c>
      <c r="CH68" s="151">
        <v>67</v>
      </c>
      <c r="CI68" s="151">
        <v>169</v>
      </c>
      <c r="CJ68" s="151">
        <v>113</v>
      </c>
      <c r="CK68" s="151">
        <v>45</v>
      </c>
      <c r="CL68" s="151">
        <v>61</v>
      </c>
      <c r="CM68" s="151">
        <v>151</v>
      </c>
      <c r="CN68" s="151">
        <v>132</v>
      </c>
      <c r="CO68" s="151">
        <v>404</v>
      </c>
      <c r="CP68" s="151">
        <v>81</v>
      </c>
      <c r="CQ68" s="151">
        <v>43</v>
      </c>
      <c r="CR68" s="151">
        <v>81</v>
      </c>
      <c r="CS68" s="151">
        <v>39</v>
      </c>
      <c r="CT68" s="151">
        <v>76</v>
      </c>
      <c r="CU68" s="151">
        <v>53</v>
      </c>
      <c r="CV68" s="151">
        <v>186</v>
      </c>
      <c r="CW68" s="151">
        <v>57</v>
      </c>
      <c r="CX68" s="151">
        <v>187</v>
      </c>
      <c r="CY68" s="151">
        <v>119</v>
      </c>
      <c r="CZ68" s="151">
        <v>40</v>
      </c>
      <c r="DA68" s="151">
        <v>51</v>
      </c>
      <c r="DB68" s="151">
        <v>34</v>
      </c>
      <c r="DC68" s="151">
        <v>228</v>
      </c>
      <c r="DD68" s="151">
        <v>216</v>
      </c>
      <c r="DE68" s="151">
        <v>71</v>
      </c>
      <c r="DF68" s="151">
        <v>129</v>
      </c>
      <c r="DG68" s="151">
        <v>170</v>
      </c>
      <c r="DH68" s="151">
        <v>19</v>
      </c>
      <c r="DI68" s="151">
        <v>26</v>
      </c>
      <c r="DJ68" s="151">
        <v>55</v>
      </c>
      <c r="DK68" s="151">
        <v>18</v>
      </c>
      <c r="DL68" s="151">
        <v>326</v>
      </c>
      <c r="DM68" s="151">
        <v>24</v>
      </c>
      <c r="DN68" s="151">
        <v>2</v>
      </c>
      <c r="DO68" s="151">
        <v>35</v>
      </c>
      <c r="DP68" s="151">
        <v>49</v>
      </c>
      <c r="DQ68" s="151">
        <v>117</v>
      </c>
      <c r="DR68" s="151">
        <v>145</v>
      </c>
      <c r="DS68" s="151">
        <v>88</v>
      </c>
      <c r="DT68" s="151">
        <v>34</v>
      </c>
      <c r="DU68" s="151">
        <v>30</v>
      </c>
      <c r="DV68" s="151">
        <v>34</v>
      </c>
      <c r="DW68" s="151">
        <v>8</v>
      </c>
      <c r="DX68" s="151">
        <v>122</v>
      </c>
      <c r="DY68" s="151">
        <v>197</v>
      </c>
      <c r="DZ68" s="151">
        <v>33</v>
      </c>
      <c r="EA68" s="151">
        <v>47</v>
      </c>
      <c r="EB68" s="151">
        <v>32</v>
      </c>
      <c r="EC68" s="151">
        <v>46</v>
      </c>
      <c r="ED68" s="151">
        <v>112</v>
      </c>
      <c r="EE68" s="151">
        <v>68</v>
      </c>
      <c r="EF68" s="151">
        <v>474</v>
      </c>
      <c r="EG68" s="151">
        <v>261</v>
      </c>
      <c r="EH68" s="151">
        <v>93</v>
      </c>
      <c r="EI68" s="151">
        <v>115</v>
      </c>
      <c r="EJ68" s="151">
        <v>57</v>
      </c>
      <c r="EK68" s="151">
        <v>116</v>
      </c>
      <c r="EL68" s="151">
        <v>55</v>
      </c>
      <c r="EM68" s="151">
        <v>139</v>
      </c>
      <c r="EN68" s="151">
        <v>90</v>
      </c>
      <c r="EO68" s="151">
        <v>244</v>
      </c>
      <c r="EP68" s="151">
        <v>37</v>
      </c>
      <c r="EQ68" s="151">
        <v>26</v>
      </c>
      <c r="ER68" s="151">
        <v>108</v>
      </c>
      <c r="ES68" s="151">
        <v>381</v>
      </c>
      <c r="ET68" s="151">
        <v>76</v>
      </c>
      <c r="EU68" s="151">
        <v>18</v>
      </c>
      <c r="EV68" s="151">
        <v>131</v>
      </c>
      <c r="EW68" s="151">
        <v>253</v>
      </c>
      <c r="EX68" s="151">
        <v>82</v>
      </c>
      <c r="EY68" s="151">
        <v>31</v>
      </c>
      <c r="EZ68" s="151">
        <v>48</v>
      </c>
      <c r="FA68" s="151">
        <v>34</v>
      </c>
      <c r="FB68" s="151">
        <v>203</v>
      </c>
      <c r="FC68" s="152">
        <f>SUM(B68:FB68)</f>
        <v>23552</v>
      </c>
    </row>
    <row r="69" spans="1:159" x14ac:dyDescent="0.3">
      <c r="A69" s="150" t="s">
        <v>470</v>
      </c>
      <c r="B69" s="151">
        <v>33</v>
      </c>
      <c r="C69" s="151">
        <v>84</v>
      </c>
      <c r="D69" s="151">
        <v>32</v>
      </c>
      <c r="E69" s="151">
        <v>5</v>
      </c>
      <c r="F69" s="151">
        <v>6</v>
      </c>
      <c r="G69" s="151">
        <v>3</v>
      </c>
      <c r="H69" s="151">
        <v>13</v>
      </c>
      <c r="I69" s="151">
        <v>12</v>
      </c>
      <c r="J69" s="151">
        <v>29</v>
      </c>
      <c r="K69" s="151">
        <v>11</v>
      </c>
      <c r="L69" s="151">
        <v>6</v>
      </c>
      <c r="M69" s="151">
        <v>11</v>
      </c>
      <c r="N69" s="151">
        <v>5</v>
      </c>
      <c r="O69" s="151">
        <v>17</v>
      </c>
      <c r="P69" s="151">
        <v>3</v>
      </c>
      <c r="Q69" s="151">
        <v>7</v>
      </c>
      <c r="R69" s="151">
        <v>7</v>
      </c>
      <c r="S69" s="151">
        <v>10</v>
      </c>
      <c r="T69" s="151">
        <v>10</v>
      </c>
      <c r="U69" s="151">
        <v>23</v>
      </c>
      <c r="V69" s="151">
        <v>1</v>
      </c>
      <c r="W69" s="151">
        <v>5</v>
      </c>
      <c r="X69" s="151">
        <v>1</v>
      </c>
      <c r="Y69" s="151">
        <v>2</v>
      </c>
      <c r="Z69" s="151">
        <v>1</v>
      </c>
      <c r="AA69" s="151">
        <v>14</v>
      </c>
      <c r="AB69" s="151">
        <v>10</v>
      </c>
      <c r="AC69" s="151">
        <v>0</v>
      </c>
      <c r="AD69" s="151">
        <v>0</v>
      </c>
      <c r="AE69" s="151">
        <v>0</v>
      </c>
      <c r="AF69" s="151">
        <v>3</v>
      </c>
      <c r="AG69" s="151">
        <v>1</v>
      </c>
      <c r="AH69" s="151">
        <v>4</v>
      </c>
      <c r="AI69" s="151">
        <v>4</v>
      </c>
      <c r="AJ69" s="151">
        <v>14</v>
      </c>
      <c r="AK69" s="151">
        <v>12</v>
      </c>
      <c r="AL69" s="151">
        <v>27</v>
      </c>
      <c r="AM69" s="151">
        <v>8</v>
      </c>
      <c r="AN69" s="151">
        <v>0</v>
      </c>
      <c r="AO69" s="151">
        <v>2</v>
      </c>
      <c r="AP69" s="151">
        <v>1</v>
      </c>
      <c r="AQ69" s="151">
        <v>5</v>
      </c>
      <c r="AR69" s="151">
        <v>2</v>
      </c>
      <c r="AS69" s="151">
        <v>4</v>
      </c>
      <c r="AT69" s="151">
        <v>2</v>
      </c>
      <c r="AU69" s="151">
        <v>0</v>
      </c>
      <c r="AV69" s="151">
        <v>12</v>
      </c>
      <c r="AW69" s="151">
        <v>9</v>
      </c>
      <c r="AX69" s="151">
        <v>5</v>
      </c>
      <c r="AY69" s="151">
        <v>6</v>
      </c>
      <c r="AZ69" s="151">
        <v>0</v>
      </c>
      <c r="BA69" s="151">
        <v>2</v>
      </c>
      <c r="BB69" s="151">
        <v>1</v>
      </c>
      <c r="BC69" s="151">
        <v>1</v>
      </c>
      <c r="BD69" s="151">
        <v>1</v>
      </c>
      <c r="BE69" s="151">
        <v>2</v>
      </c>
      <c r="BF69" s="151">
        <v>8</v>
      </c>
      <c r="BG69" s="151">
        <v>21</v>
      </c>
      <c r="BH69" s="151">
        <v>11</v>
      </c>
      <c r="BI69" s="151">
        <v>4</v>
      </c>
      <c r="BJ69" s="151">
        <v>5</v>
      </c>
      <c r="BK69" s="151">
        <v>3</v>
      </c>
      <c r="BL69" s="151">
        <v>5</v>
      </c>
      <c r="BM69" s="151">
        <v>3</v>
      </c>
      <c r="BN69" s="151">
        <v>3</v>
      </c>
      <c r="BO69" s="151">
        <v>4</v>
      </c>
      <c r="BP69" s="151">
        <v>2</v>
      </c>
      <c r="BQ69" s="151">
        <v>45</v>
      </c>
      <c r="BR69" s="151">
        <v>10</v>
      </c>
      <c r="BS69" s="151">
        <v>47</v>
      </c>
      <c r="BT69" s="151">
        <v>57</v>
      </c>
      <c r="BU69" s="151">
        <v>3</v>
      </c>
      <c r="BV69" s="151">
        <v>13</v>
      </c>
      <c r="BW69" s="151">
        <v>3</v>
      </c>
      <c r="BX69" s="151">
        <v>2</v>
      </c>
      <c r="BY69" s="151">
        <v>3</v>
      </c>
      <c r="BZ69" s="151">
        <v>3</v>
      </c>
      <c r="CA69" s="151">
        <v>15</v>
      </c>
      <c r="CB69" s="151">
        <v>18</v>
      </c>
      <c r="CC69" s="151">
        <v>10</v>
      </c>
      <c r="CD69" s="151">
        <v>0</v>
      </c>
      <c r="CE69" s="151">
        <v>0</v>
      </c>
      <c r="CF69" s="151">
        <v>0</v>
      </c>
      <c r="CG69" s="151">
        <v>3</v>
      </c>
      <c r="CH69" s="151">
        <v>7</v>
      </c>
      <c r="CI69" s="151">
        <v>11</v>
      </c>
      <c r="CJ69" s="151">
        <v>1</v>
      </c>
      <c r="CK69" s="151">
        <v>3</v>
      </c>
      <c r="CL69" s="151">
        <v>9</v>
      </c>
      <c r="CM69" s="151">
        <v>5</v>
      </c>
      <c r="CN69" s="151">
        <v>25</v>
      </c>
      <c r="CO69" s="151">
        <v>5</v>
      </c>
      <c r="CP69" s="151">
        <v>5</v>
      </c>
      <c r="CQ69" s="151">
        <v>0</v>
      </c>
      <c r="CR69" s="151">
        <v>0</v>
      </c>
      <c r="CS69" s="151">
        <v>0</v>
      </c>
      <c r="CT69" s="151">
        <v>0</v>
      </c>
      <c r="CU69" s="151">
        <v>0</v>
      </c>
      <c r="CV69" s="151">
        <v>9</v>
      </c>
      <c r="CW69" s="151">
        <v>1</v>
      </c>
      <c r="CX69" s="151">
        <v>18</v>
      </c>
      <c r="CY69" s="151">
        <v>0</v>
      </c>
      <c r="CZ69" s="151">
        <v>0</v>
      </c>
      <c r="DA69" s="151">
        <v>1</v>
      </c>
      <c r="DB69" s="151">
        <v>2</v>
      </c>
      <c r="DC69" s="151">
        <v>1</v>
      </c>
      <c r="DD69" s="151">
        <v>11</v>
      </c>
      <c r="DE69" s="151">
        <v>3</v>
      </c>
      <c r="DF69" s="151">
        <v>13</v>
      </c>
      <c r="DG69" s="151">
        <v>14</v>
      </c>
      <c r="DH69" s="151">
        <v>2</v>
      </c>
      <c r="DI69" s="151">
        <v>10</v>
      </c>
      <c r="DJ69" s="151">
        <v>8</v>
      </c>
      <c r="DK69" s="151">
        <v>0</v>
      </c>
      <c r="DL69" s="151">
        <v>4</v>
      </c>
      <c r="DM69" s="151">
        <v>5</v>
      </c>
      <c r="DN69" s="151">
        <v>0</v>
      </c>
      <c r="DO69" s="151">
        <v>1</v>
      </c>
      <c r="DP69" s="151">
        <v>1</v>
      </c>
      <c r="DQ69" s="151">
        <v>6</v>
      </c>
      <c r="DR69" s="151">
        <v>12</v>
      </c>
      <c r="DS69" s="151">
        <v>1</v>
      </c>
      <c r="DT69" s="151">
        <v>1</v>
      </c>
      <c r="DU69" s="151">
        <v>1</v>
      </c>
      <c r="DV69" s="151">
        <v>0</v>
      </c>
      <c r="DW69" s="151">
        <v>1</v>
      </c>
      <c r="DX69" s="151">
        <v>20</v>
      </c>
      <c r="DY69" s="151">
        <v>29</v>
      </c>
      <c r="DZ69" s="151">
        <v>3</v>
      </c>
      <c r="EA69" s="151">
        <v>2</v>
      </c>
      <c r="EB69" s="151">
        <v>1</v>
      </c>
      <c r="EC69" s="151">
        <v>2</v>
      </c>
      <c r="ED69" s="151">
        <v>13</v>
      </c>
      <c r="EE69" s="151">
        <v>11</v>
      </c>
      <c r="EF69" s="151">
        <v>34</v>
      </c>
      <c r="EG69" s="151">
        <v>36</v>
      </c>
      <c r="EH69" s="151">
        <v>7</v>
      </c>
      <c r="EI69" s="151">
        <v>5</v>
      </c>
      <c r="EJ69" s="151">
        <v>4</v>
      </c>
      <c r="EK69" s="151">
        <v>0</v>
      </c>
      <c r="EL69" s="151">
        <v>6</v>
      </c>
      <c r="EM69" s="151">
        <v>0</v>
      </c>
      <c r="EN69" s="151">
        <v>7</v>
      </c>
      <c r="EO69" s="151">
        <v>22</v>
      </c>
      <c r="EP69" s="151">
        <v>6</v>
      </c>
      <c r="EQ69" s="151">
        <v>6</v>
      </c>
      <c r="ER69" s="151">
        <v>7</v>
      </c>
      <c r="ES69" s="151">
        <v>10</v>
      </c>
      <c r="ET69" s="151">
        <v>7</v>
      </c>
      <c r="EU69" s="151">
        <v>0</v>
      </c>
      <c r="EV69" s="151">
        <v>14</v>
      </c>
      <c r="EW69" s="151">
        <v>23</v>
      </c>
      <c r="EX69" s="151">
        <v>8</v>
      </c>
      <c r="EY69" s="151">
        <v>2</v>
      </c>
      <c r="EZ69" s="151">
        <v>1</v>
      </c>
      <c r="FA69" s="151">
        <v>6</v>
      </c>
      <c r="FB69" s="151">
        <v>1</v>
      </c>
      <c r="FC69" s="152">
        <f>SUM(B69:FB69)</f>
        <v>1280</v>
      </c>
    </row>
    <row r="70" spans="1:159" x14ac:dyDescent="0.3">
      <c r="A70" s="153" t="s">
        <v>460</v>
      </c>
      <c r="B70" s="152">
        <v>453</v>
      </c>
      <c r="C70" s="152">
        <v>629</v>
      </c>
      <c r="D70" s="152">
        <v>420</v>
      </c>
      <c r="E70" s="152">
        <v>41</v>
      </c>
      <c r="F70" s="152">
        <v>127</v>
      </c>
      <c r="G70" s="152">
        <v>50</v>
      </c>
      <c r="H70" s="152">
        <v>172</v>
      </c>
      <c r="I70" s="152">
        <v>1220</v>
      </c>
      <c r="J70" s="152">
        <v>1115</v>
      </c>
      <c r="K70" s="152">
        <v>209</v>
      </c>
      <c r="L70" s="152">
        <v>112</v>
      </c>
      <c r="M70" s="152">
        <v>313</v>
      </c>
      <c r="N70" s="152">
        <v>151</v>
      </c>
      <c r="O70" s="152">
        <v>141</v>
      </c>
      <c r="P70" s="152">
        <v>98</v>
      </c>
      <c r="Q70" s="152">
        <v>299</v>
      </c>
      <c r="R70" s="152">
        <v>116</v>
      </c>
      <c r="S70" s="152">
        <v>129</v>
      </c>
      <c r="T70" s="152">
        <v>124</v>
      </c>
      <c r="U70" s="152">
        <v>383</v>
      </c>
      <c r="V70" s="152">
        <v>153</v>
      </c>
      <c r="W70" s="152">
        <v>114</v>
      </c>
      <c r="X70" s="152">
        <v>237</v>
      </c>
      <c r="Y70" s="152">
        <v>296</v>
      </c>
      <c r="Z70" s="152">
        <v>583</v>
      </c>
      <c r="AA70" s="152">
        <v>325</v>
      </c>
      <c r="AB70" s="152">
        <v>112</v>
      </c>
      <c r="AC70" s="152">
        <v>180</v>
      </c>
      <c r="AD70" s="152">
        <v>54</v>
      </c>
      <c r="AE70" s="152">
        <v>68</v>
      </c>
      <c r="AF70" s="152">
        <v>81</v>
      </c>
      <c r="AG70" s="152">
        <v>44</v>
      </c>
      <c r="AH70" s="152">
        <v>145</v>
      </c>
      <c r="AI70" s="152">
        <v>451</v>
      </c>
      <c r="AJ70" s="152">
        <v>566</v>
      </c>
      <c r="AK70" s="152">
        <v>163</v>
      </c>
      <c r="AL70" s="152">
        <v>264</v>
      </c>
      <c r="AM70" s="152">
        <v>70</v>
      </c>
      <c r="AN70" s="152">
        <v>58</v>
      </c>
      <c r="AO70" s="152">
        <v>39</v>
      </c>
      <c r="AP70" s="152">
        <v>470</v>
      </c>
      <c r="AQ70" s="152">
        <v>46</v>
      </c>
      <c r="AR70" s="152">
        <v>20</v>
      </c>
      <c r="AS70" s="152">
        <v>29</v>
      </c>
      <c r="AT70" s="152">
        <v>44</v>
      </c>
      <c r="AU70" s="152">
        <v>35</v>
      </c>
      <c r="AV70" s="152">
        <v>137</v>
      </c>
      <c r="AW70" s="152">
        <v>174</v>
      </c>
      <c r="AX70" s="152">
        <v>251</v>
      </c>
      <c r="AY70" s="152">
        <v>109</v>
      </c>
      <c r="AZ70" s="152">
        <v>8</v>
      </c>
      <c r="BA70" s="152">
        <v>94</v>
      </c>
      <c r="BB70" s="152">
        <v>175</v>
      </c>
      <c r="BC70" s="152">
        <v>74</v>
      </c>
      <c r="BD70" s="152">
        <v>200</v>
      </c>
      <c r="BE70" s="152">
        <v>84</v>
      </c>
      <c r="BF70" s="152">
        <v>259</v>
      </c>
      <c r="BG70" s="152">
        <v>270</v>
      </c>
      <c r="BH70" s="152">
        <v>181</v>
      </c>
      <c r="BI70" s="152">
        <v>47</v>
      </c>
      <c r="BJ70" s="152">
        <v>62</v>
      </c>
      <c r="BK70" s="152">
        <v>47</v>
      </c>
      <c r="BL70" s="152">
        <v>159</v>
      </c>
      <c r="BM70" s="152">
        <v>107</v>
      </c>
      <c r="BN70" s="152">
        <v>111</v>
      </c>
      <c r="BO70" s="152">
        <v>41</v>
      </c>
      <c r="BP70" s="152">
        <v>19</v>
      </c>
      <c r="BQ70" s="152">
        <v>364</v>
      </c>
      <c r="BR70" s="152">
        <v>135</v>
      </c>
      <c r="BS70" s="152">
        <v>460</v>
      </c>
      <c r="BT70" s="152">
        <v>328</v>
      </c>
      <c r="BU70" s="152">
        <v>25</v>
      </c>
      <c r="BV70" s="152">
        <v>150</v>
      </c>
      <c r="BW70" s="152">
        <v>52</v>
      </c>
      <c r="BX70" s="152">
        <v>33</v>
      </c>
      <c r="BY70" s="152">
        <v>80</v>
      </c>
      <c r="BZ70" s="152">
        <v>123</v>
      </c>
      <c r="CA70" s="152">
        <v>398</v>
      </c>
      <c r="CB70" s="152">
        <v>249</v>
      </c>
      <c r="CC70" s="152">
        <v>145</v>
      </c>
      <c r="CD70" s="152">
        <v>43</v>
      </c>
      <c r="CE70" s="152">
        <v>64</v>
      </c>
      <c r="CF70" s="152">
        <v>346</v>
      </c>
      <c r="CG70" s="152">
        <v>47</v>
      </c>
      <c r="CH70" s="152">
        <v>74</v>
      </c>
      <c r="CI70" s="152">
        <v>180</v>
      </c>
      <c r="CJ70" s="152">
        <v>114</v>
      </c>
      <c r="CK70" s="152">
        <v>48</v>
      </c>
      <c r="CL70" s="152">
        <v>70</v>
      </c>
      <c r="CM70" s="152">
        <v>156</v>
      </c>
      <c r="CN70" s="152">
        <v>157</v>
      </c>
      <c r="CO70" s="152">
        <v>409</v>
      </c>
      <c r="CP70" s="152">
        <v>86</v>
      </c>
      <c r="CQ70" s="152">
        <v>43</v>
      </c>
      <c r="CR70" s="152">
        <v>81</v>
      </c>
      <c r="CS70" s="152">
        <v>39</v>
      </c>
      <c r="CT70" s="152">
        <v>76</v>
      </c>
      <c r="CU70" s="152">
        <v>53</v>
      </c>
      <c r="CV70" s="152">
        <v>195</v>
      </c>
      <c r="CW70" s="152">
        <v>58</v>
      </c>
      <c r="CX70" s="152">
        <v>205</v>
      </c>
      <c r="CY70" s="152">
        <v>119</v>
      </c>
      <c r="CZ70" s="152">
        <v>40</v>
      </c>
      <c r="DA70" s="152">
        <v>52</v>
      </c>
      <c r="DB70" s="152">
        <v>36</v>
      </c>
      <c r="DC70" s="152">
        <v>229</v>
      </c>
      <c r="DD70" s="152">
        <v>227</v>
      </c>
      <c r="DE70" s="152">
        <v>74</v>
      </c>
      <c r="DF70" s="152">
        <v>142</v>
      </c>
      <c r="DG70" s="152">
        <v>184</v>
      </c>
      <c r="DH70" s="152">
        <v>21</v>
      </c>
      <c r="DI70" s="152">
        <v>36</v>
      </c>
      <c r="DJ70" s="152">
        <v>63</v>
      </c>
      <c r="DK70" s="152">
        <v>18</v>
      </c>
      <c r="DL70" s="152">
        <v>330</v>
      </c>
      <c r="DM70" s="152">
        <v>29</v>
      </c>
      <c r="DN70" s="152">
        <v>2</v>
      </c>
      <c r="DO70" s="152">
        <v>36</v>
      </c>
      <c r="DP70" s="152">
        <v>50</v>
      </c>
      <c r="DQ70" s="152">
        <v>123</v>
      </c>
      <c r="DR70" s="152">
        <v>157</v>
      </c>
      <c r="DS70" s="152">
        <v>89</v>
      </c>
      <c r="DT70" s="152">
        <v>35</v>
      </c>
      <c r="DU70" s="152">
        <v>31</v>
      </c>
      <c r="DV70" s="152">
        <v>34</v>
      </c>
      <c r="DW70" s="152">
        <v>9</v>
      </c>
      <c r="DX70" s="152">
        <v>142</v>
      </c>
      <c r="DY70" s="152">
        <v>226</v>
      </c>
      <c r="DZ70" s="152">
        <v>36</v>
      </c>
      <c r="EA70" s="152">
        <v>49</v>
      </c>
      <c r="EB70" s="152">
        <v>33</v>
      </c>
      <c r="EC70" s="152">
        <v>48</v>
      </c>
      <c r="ED70" s="152">
        <v>125</v>
      </c>
      <c r="EE70" s="152">
        <v>79</v>
      </c>
      <c r="EF70" s="152">
        <v>508</v>
      </c>
      <c r="EG70" s="152">
        <v>297</v>
      </c>
      <c r="EH70" s="152">
        <v>100</v>
      </c>
      <c r="EI70" s="152">
        <v>120</v>
      </c>
      <c r="EJ70" s="152">
        <v>61</v>
      </c>
      <c r="EK70" s="152">
        <v>116</v>
      </c>
      <c r="EL70" s="152">
        <v>61</v>
      </c>
      <c r="EM70" s="152">
        <v>139</v>
      </c>
      <c r="EN70" s="152">
        <v>97</v>
      </c>
      <c r="EO70" s="152">
        <v>266</v>
      </c>
      <c r="EP70" s="152">
        <v>43</v>
      </c>
      <c r="EQ70" s="152">
        <v>32</v>
      </c>
      <c r="ER70" s="152">
        <v>115</v>
      </c>
      <c r="ES70" s="152">
        <v>391</v>
      </c>
      <c r="ET70" s="152">
        <v>83</v>
      </c>
      <c r="EU70" s="152">
        <v>18</v>
      </c>
      <c r="EV70" s="152">
        <v>145</v>
      </c>
      <c r="EW70" s="152">
        <v>276</v>
      </c>
      <c r="EX70" s="152">
        <v>90</v>
      </c>
      <c r="EY70" s="152">
        <v>33</v>
      </c>
      <c r="EZ70" s="152">
        <v>49</v>
      </c>
      <c r="FA70" s="152">
        <v>40</v>
      </c>
      <c r="FB70" s="152">
        <v>204</v>
      </c>
      <c r="FC70" s="152">
        <f>SUM(FC68:FC69)</f>
        <v>24832</v>
      </c>
    </row>
    <row r="71" spans="1:159" x14ac:dyDescent="0.3">
      <c r="A71" s="154" t="s">
        <v>484</v>
      </c>
    </row>
    <row r="72" spans="1:159" x14ac:dyDescent="0.3">
      <c r="A72" s="154" t="s">
        <v>485</v>
      </c>
    </row>
    <row r="74" spans="1:159" x14ac:dyDescent="0.3">
      <c r="A74" s="145" t="s">
        <v>486</v>
      </c>
    </row>
    <row r="75" spans="1:159" x14ac:dyDescent="0.3">
      <c r="A75" s="146" t="s">
        <v>487</v>
      </c>
    </row>
    <row r="76" spans="1:159" x14ac:dyDescent="0.3">
      <c r="A76" s="147" t="s">
        <v>300</v>
      </c>
    </row>
    <row r="77" spans="1:159" x14ac:dyDescent="0.3">
      <c r="A77" s="177" t="s">
        <v>488</v>
      </c>
      <c r="B77" s="179" t="s">
        <v>302</v>
      </c>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0"/>
      <c r="BR77" s="180"/>
      <c r="BS77" s="180"/>
      <c r="BT77" s="180"/>
      <c r="BU77" s="180"/>
      <c r="BV77" s="180"/>
      <c r="BW77" s="180"/>
      <c r="BX77" s="180"/>
      <c r="BY77" s="180"/>
      <c r="BZ77" s="180"/>
      <c r="CA77" s="180"/>
      <c r="CB77" s="180"/>
      <c r="CC77" s="180"/>
      <c r="CD77" s="180"/>
      <c r="CE77" s="180"/>
      <c r="CF77" s="180"/>
      <c r="CG77" s="180"/>
      <c r="CH77" s="180"/>
      <c r="CI77" s="180"/>
      <c r="CJ77" s="180"/>
      <c r="CK77" s="180"/>
      <c r="CL77" s="180"/>
      <c r="CM77" s="180"/>
      <c r="CN77" s="180"/>
      <c r="CO77" s="180"/>
      <c r="CP77" s="180"/>
      <c r="CQ77" s="180"/>
      <c r="CR77" s="180"/>
      <c r="CS77" s="180"/>
      <c r="CT77" s="180"/>
      <c r="CU77" s="180"/>
      <c r="CV77" s="180"/>
      <c r="CW77" s="180"/>
      <c r="CX77" s="180"/>
      <c r="CY77" s="180"/>
      <c r="CZ77" s="180"/>
      <c r="DA77" s="180"/>
      <c r="DB77" s="180"/>
      <c r="DC77" s="180"/>
      <c r="DD77" s="180"/>
      <c r="DE77" s="180"/>
      <c r="DF77" s="180"/>
      <c r="DG77" s="180"/>
      <c r="DH77" s="180"/>
      <c r="DI77" s="180"/>
      <c r="DJ77" s="180"/>
      <c r="DK77" s="180"/>
      <c r="DL77" s="180"/>
      <c r="DM77" s="180"/>
      <c r="DN77" s="180"/>
      <c r="DO77" s="180"/>
      <c r="DP77" s="180"/>
      <c r="DQ77" s="180"/>
      <c r="DR77" s="180"/>
      <c r="DS77" s="180"/>
      <c r="DT77" s="180"/>
      <c r="DU77" s="180"/>
      <c r="DV77" s="180"/>
      <c r="DW77" s="180"/>
      <c r="DX77" s="180"/>
      <c r="DY77" s="180"/>
      <c r="DZ77" s="180"/>
      <c r="EA77" s="180"/>
      <c r="EB77" s="180"/>
      <c r="EC77" s="180"/>
      <c r="ED77" s="180"/>
      <c r="EE77" s="180"/>
      <c r="EF77" s="180"/>
      <c r="EG77" s="180"/>
      <c r="EH77" s="180"/>
      <c r="EI77" s="180"/>
      <c r="EJ77" s="180"/>
      <c r="EK77" s="180"/>
      <c r="EL77" s="180"/>
      <c r="EM77" s="180"/>
      <c r="EN77" s="180"/>
      <c r="EO77" s="180"/>
      <c r="EP77" s="180"/>
      <c r="EQ77" s="180"/>
      <c r="ER77" s="180"/>
      <c r="ES77" s="180"/>
      <c r="ET77" s="180"/>
      <c r="EU77" s="180"/>
      <c r="EV77" s="180"/>
      <c r="EW77" s="180"/>
      <c r="EX77" s="180"/>
      <c r="EY77" s="180"/>
      <c r="EZ77" s="180"/>
      <c r="FA77" s="180"/>
      <c r="FB77" s="180"/>
      <c r="FC77" s="181"/>
    </row>
    <row r="78" spans="1:159" ht="329.25" customHeight="1" x14ac:dyDescent="0.3">
      <c r="A78" s="178"/>
      <c r="B78" s="148" t="s">
        <v>303</v>
      </c>
      <c r="C78" s="148" t="s">
        <v>304</v>
      </c>
      <c r="D78" s="148" t="s">
        <v>305</v>
      </c>
      <c r="E78" s="148" t="s">
        <v>306</v>
      </c>
      <c r="F78" s="148" t="s">
        <v>307</v>
      </c>
      <c r="G78" s="148" t="s">
        <v>308</v>
      </c>
      <c r="H78" s="148" t="s">
        <v>309</v>
      </c>
      <c r="I78" s="148" t="s">
        <v>310</v>
      </c>
      <c r="J78" s="148" t="s">
        <v>311</v>
      </c>
      <c r="K78" s="148" t="s">
        <v>312</v>
      </c>
      <c r="L78" s="148" t="s">
        <v>313</v>
      </c>
      <c r="M78" s="148" t="s">
        <v>314</v>
      </c>
      <c r="N78" s="148" t="s">
        <v>315</v>
      </c>
      <c r="O78" s="148" t="s">
        <v>316</v>
      </c>
      <c r="P78" s="148" t="s">
        <v>317</v>
      </c>
      <c r="Q78" s="148" t="s">
        <v>318</v>
      </c>
      <c r="R78" s="148" t="s">
        <v>319</v>
      </c>
      <c r="S78" s="148" t="s">
        <v>320</v>
      </c>
      <c r="T78" s="148" t="s">
        <v>321</v>
      </c>
      <c r="U78" s="148" t="s">
        <v>322</v>
      </c>
      <c r="V78" s="148" t="s">
        <v>323</v>
      </c>
      <c r="W78" s="148" t="s">
        <v>324</v>
      </c>
      <c r="X78" s="148" t="s">
        <v>325</v>
      </c>
      <c r="Y78" s="148" t="s">
        <v>326</v>
      </c>
      <c r="Z78" s="148" t="s">
        <v>327</v>
      </c>
      <c r="AA78" s="148" t="s">
        <v>328</v>
      </c>
      <c r="AB78" s="148" t="s">
        <v>329</v>
      </c>
      <c r="AC78" s="148" t="s">
        <v>330</v>
      </c>
      <c r="AD78" s="148" t="s">
        <v>331</v>
      </c>
      <c r="AE78" s="148" t="s">
        <v>332</v>
      </c>
      <c r="AF78" s="148" t="s">
        <v>333</v>
      </c>
      <c r="AG78" s="148" t="s">
        <v>334</v>
      </c>
      <c r="AH78" s="148" t="s">
        <v>335</v>
      </c>
      <c r="AI78" s="148" t="s">
        <v>336</v>
      </c>
      <c r="AJ78" s="148" t="s">
        <v>337</v>
      </c>
      <c r="AK78" s="148" t="s">
        <v>338</v>
      </c>
      <c r="AL78" s="148" t="s">
        <v>339</v>
      </c>
      <c r="AM78" s="148" t="s">
        <v>340</v>
      </c>
      <c r="AN78" s="148" t="s">
        <v>341</v>
      </c>
      <c r="AO78" s="148" t="s">
        <v>342</v>
      </c>
      <c r="AP78" s="148" t="s">
        <v>343</v>
      </c>
      <c r="AQ78" s="148" t="s">
        <v>344</v>
      </c>
      <c r="AR78" s="148" t="s">
        <v>345</v>
      </c>
      <c r="AS78" s="148" t="s">
        <v>346</v>
      </c>
      <c r="AT78" s="148" t="s">
        <v>347</v>
      </c>
      <c r="AU78" s="148" t="s">
        <v>348</v>
      </c>
      <c r="AV78" s="148" t="s">
        <v>349</v>
      </c>
      <c r="AW78" s="148" t="s">
        <v>350</v>
      </c>
      <c r="AX78" s="148" t="s">
        <v>351</v>
      </c>
      <c r="AY78" s="148" t="s">
        <v>352</v>
      </c>
      <c r="AZ78" s="148" t="s">
        <v>353</v>
      </c>
      <c r="BA78" s="148" t="s">
        <v>354</v>
      </c>
      <c r="BB78" s="148" t="s">
        <v>355</v>
      </c>
      <c r="BC78" s="148" t="s">
        <v>356</v>
      </c>
      <c r="BD78" s="148" t="s">
        <v>357</v>
      </c>
      <c r="BE78" s="148" t="s">
        <v>358</v>
      </c>
      <c r="BF78" s="148" t="s">
        <v>359</v>
      </c>
      <c r="BG78" s="148" t="s">
        <v>360</v>
      </c>
      <c r="BH78" s="148" t="s">
        <v>361</v>
      </c>
      <c r="BI78" s="148" t="s">
        <v>362</v>
      </c>
      <c r="BJ78" s="148" t="s">
        <v>363</v>
      </c>
      <c r="BK78" s="148" t="s">
        <v>364</v>
      </c>
      <c r="BL78" s="148" t="s">
        <v>365</v>
      </c>
      <c r="BM78" s="148" t="s">
        <v>366</v>
      </c>
      <c r="BN78" s="148" t="s">
        <v>367</v>
      </c>
      <c r="BO78" s="148" t="s">
        <v>368</v>
      </c>
      <c r="BP78" s="148" t="s">
        <v>369</v>
      </c>
      <c r="BQ78" s="148" t="s">
        <v>370</v>
      </c>
      <c r="BR78" s="148" t="s">
        <v>371</v>
      </c>
      <c r="BS78" s="148" t="s">
        <v>372</v>
      </c>
      <c r="BT78" s="148" t="s">
        <v>373</v>
      </c>
      <c r="BU78" s="148" t="s">
        <v>374</v>
      </c>
      <c r="BV78" s="148" t="s">
        <v>375</v>
      </c>
      <c r="BW78" s="148" t="s">
        <v>376</v>
      </c>
      <c r="BX78" s="148" t="s">
        <v>377</v>
      </c>
      <c r="BY78" s="148" t="s">
        <v>378</v>
      </c>
      <c r="BZ78" s="148" t="s">
        <v>379</v>
      </c>
      <c r="CA78" s="148" t="s">
        <v>380</v>
      </c>
      <c r="CB78" s="148" t="s">
        <v>381</v>
      </c>
      <c r="CC78" s="148" t="s">
        <v>382</v>
      </c>
      <c r="CD78" s="148" t="s">
        <v>383</v>
      </c>
      <c r="CE78" s="148" t="s">
        <v>384</v>
      </c>
      <c r="CF78" s="148" t="s">
        <v>385</v>
      </c>
      <c r="CG78" s="148" t="s">
        <v>386</v>
      </c>
      <c r="CH78" s="148" t="s">
        <v>387</v>
      </c>
      <c r="CI78" s="148" t="s">
        <v>388</v>
      </c>
      <c r="CJ78" s="148" t="s">
        <v>389</v>
      </c>
      <c r="CK78" s="148" t="s">
        <v>390</v>
      </c>
      <c r="CL78" s="148" t="s">
        <v>391</v>
      </c>
      <c r="CM78" s="148" t="s">
        <v>392</v>
      </c>
      <c r="CN78" s="148" t="s">
        <v>393</v>
      </c>
      <c r="CO78" s="148" t="s">
        <v>394</v>
      </c>
      <c r="CP78" s="148" t="s">
        <v>395</v>
      </c>
      <c r="CQ78" s="148" t="s">
        <v>396</v>
      </c>
      <c r="CR78" s="148" t="s">
        <v>397</v>
      </c>
      <c r="CS78" s="148" t="s">
        <v>398</v>
      </c>
      <c r="CT78" s="148" t="s">
        <v>399</v>
      </c>
      <c r="CU78" s="148" t="s">
        <v>400</v>
      </c>
      <c r="CV78" s="148" t="s">
        <v>401</v>
      </c>
      <c r="CW78" s="148" t="s">
        <v>402</v>
      </c>
      <c r="CX78" s="148" t="s">
        <v>403</v>
      </c>
      <c r="CY78" s="148" t="s">
        <v>404</v>
      </c>
      <c r="CZ78" s="148" t="s">
        <v>405</v>
      </c>
      <c r="DA78" s="148" t="s">
        <v>406</v>
      </c>
      <c r="DB78" s="148" t="s">
        <v>407</v>
      </c>
      <c r="DC78" s="148" t="s">
        <v>408</v>
      </c>
      <c r="DD78" s="148" t="s">
        <v>409</v>
      </c>
      <c r="DE78" s="148" t="s">
        <v>410</v>
      </c>
      <c r="DF78" s="148" t="s">
        <v>411</v>
      </c>
      <c r="DG78" s="148" t="s">
        <v>412</v>
      </c>
      <c r="DH78" s="148" t="s">
        <v>413</v>
      </c>
      <c r="DI78" s="148" t="s">
        <v>414</v>
      </c>
      <c r="DJ78" s="148" t="s">
        <v>415</v>
      </c>
      <c r="DK78" s="148" t="s">
        <v>416</v>
      </c>
      <c r="DL78" s="148" t="s">
        <v>417</v>
      </c>
      <c r="DM78" s="148" t="s">
        <v>418</v>
      </c>
      <c r="DN78" s="148" t="s">
        <v>419</v>
      </c>
      <c r="DO78" s="148" t="s">
        <v>420</v>
      </c>
      <c r="DP78" s="148" t="s">
        <v>421</v>
      </c>
      <c r="DQ78" s="148" t="s">
        <v>422</v>
      </c>
      <c r="DR78" s="148" t="s">
        <v>423</v>
      </c>
      <c r="DS78" s="148" t="s">
        <v>424</v>
      </c>
      <c r="DT78" s="148" t="s">
        <v>425</v>
      </c>
      <c r="DU78" s="148" t="s">
        <v>426</v>
      </c>
      <c r="DV78" s="148" t="s">
        <v>427</v>
      </c>
      <c r="DW78" s="148" t="s">
        <v>428</v>
      </c>
      <c r="DX78" s="148" t="s">
        <v>429</v>
      </c>
      <c r="DY78" s="148" t="s">
        <v>430</v>
      </c>
      <c r="DZ78" s="148" t="s">
        <v>431</v>
      </c>
      <c r="EA78" s="148" t="s">
        <v>432</v>
      </c>
      <c r="EB78" s="148" t="s">
        <v>433</v>
      </c>
      <c r="EC78" s="148" t="s">
        <v>434</v>
      </c>
      <c r="ED78" s="148" t="s">
        <v>435</v>
      </c>
      <c r="EE78" s="148" t="s">
        <v>436</v>
      </c>
      <c r="EF78" s="148" t="s">
        <v>437</v>
      </c>
      <c r="EG78" s="148" t="s">
        <v>438</v>
      </c>
      <c r="EH78" s="148" t="s">
        <v>439</v>
      </c>
      <c r="EI78" s="148" t="s">
        <v>440</v>
      </c>
      <c r="EJ78" s="148" t="s">
        <v>441</v>
      </c>
      <c r="EK78" s="148" t="s">
        <v>442</v>
      </c>
      <c r="EL78" s="148" t="s">
        <v>443</v>
      </c>
      <c r="EM78" s="148" t="s">
        <v>444</v>
      </c>
      <c r="EN78" s="148" t="s">
        <v>445</v>
      </c>
      <c r="EO78" s="148" t="s">
        <v>446</v>
      </c>
      <c r="EP78" s="148" t="s">
        <v>447</v>
      </c>
      <c r="EQ78" s="148" t="s">
        <v>448</v>
      </c>
      <c r="ER78" s="148" t="s">
        <v>449</v>
      </c>
      <c r="ES78" s="148" t="s">
        <v>450</v>
      </c>
      <c r="ET78" s="148" t="s">
        <v>451</v>
      </c>
      <c r="EU78" s="148" t="s">
        <v>452</v>
      </c>
      <c r="EV78" s="148" t="s">
        <v>453</v>
      </c>
      <c r="EW78" s="148" t="s">
        <v>454</v>
      </c>
      <c r="EX78" s="148" t="s">
        <v>455</v>
      </c>
      <c r="EY78" s="148" t="s">
        <v>456</v>
      </c>
      <c r="EZ78" s="148" t="s">
        <v>457</v>
      </c>
      <c r="FA78" s="148" t="s">
        <v>458</v>
      </c>
      <c r="FB78" s="148" t="s">
        <v>459</v>
      </c>
      <c r="FC78" s="149" t="s">
        <v>460</v>
      </c>
    </row>
    <row r="79" spans="1:159" x14ac:dyDescent="0.3">
      <c r="A79" s="150" t="s">
        <v>469</v>
      </c>
      <c r="B79" s="151">
        <v>528</v>
      </c>
      <c r="C79" s="151">
        <v>689</v>
      </c>
      <c r="D79" s="151">
        <v>446</v>
      </c>
      <c r="E79" s="151">
        <v>49</v>
      </c>
      <c r="F79" s="151">
        <v>180</v>
      </c>
      <c r="G79" s="151">
        <v>52</v>
      </c>
      <c r="H79" s="151">
        <v>188</v>
      </c>
      <c r="I79" s="151">
        <v>1370</v>
      </c>
      <c r="J79" s="151">
        <v>1160</v>
      </c>
      <c r="K79" s="151">
        <v>301</v>
      </c>
      <c r="L79" s="151">
        <v>157</v>
      </c>
      <c r="M79" s="151">
        <v>345</v>
      </c>
      <c r="N79" s="151">
        <v>164</v>
      </c>
      <c r="O79" s="151">
        <v>165</v>
      </c>
      <c r="P79" s="151">
        <v>119</v>
      </c>
      <c r="Q79" s="151">
        <v>319</v>
      </c>
      <c r="R79" s="151">
        <v>119</v>
      </c>
      <c r="S79" s="151">
        <v>162</v>
      </c>
      <c r="T79" s="151">
        <v>123</v>
      </c>
      <c r="U79" s="151">
        <v>396</v>
      </c>
      <c r="V79" s="151">
        <v>158</v>
      </c>
      <c r="W79" s="151">
        <v>130</v>
      </c>
      <c r="X79" s="151">
        <v>255</v>
      </c>
      <c r="Y79" s="151">
        <v>302</v>
      </c>
      <c r="Z79" s="151">
        <v>576</v>
      </c>
      <c r="AA79" s="151">
        <v>324</v>
      </c>
      <c r="AB79" s="151">
        <v>131</v>
      </c>
      <c r="AC79" s="151">
        <v>181</v>
      </c>
      <c r="AD79" s="151">
        <v>60</v>
      </c>
      <c r="AE79" s="151">
        <v>72</v>
      </c>
      <c r="AF79" s="151">
        <v>98</v>
      </c>
      <c r="AG79" s="151">
        <v>47</v>
      </c>
      <c r="AH79" s="151">
        <v>177</v>
      </c>
      <c r="AI79" s="151">
        <v>459</v>
      </c>
      <c r="AJ79" s="151">
        <v>555</v>
      </c>
      <c r="AK79" s="151">
        <v>189</v>
      </c>
      <c r="AL79" s="151">
        <v>307</v>
      </c>
      <c r="AM79" s="151">
        <v>91</v>
      </c>
      <c r="AN79" s="151">
        <v>57</v>
      </c>
      <c r="AO79" s="151">
        <v>34</v>
      </c>
      <c r="AP79" s="151">
        <v>475</v>
      </c>
      <c r="AQ79" s="151">
        <v>62</v>
      </c>
      <c r="AR79" s="151">
        <v>21</v>
      </c>
      <c r="AS79" s="151">
        <v>28</v>
      </c>
      <c r="AT79" s="151">
        <v>43</v>
      </c>
      <c r="AU79" s="151">
        <v>34</v>
      </c>
      <c r="AV79" s="151">
        <v>177</v>
      </c>
      <c r="AW79" s="151">
        <v>203</v>
      </c>
      <c r="AX79" s="151">
        <v>302</v>
      </c>
      <c r="AY79" s="151">
        <v>155</v>
      </c>
      <c r="AZ79" s="151">
        <v>8</v>
      </c>
      <c r="BA79" s="151">
        <v>117</v>
      </c>
      <c r="BB79" s="151">
        <v>178</v>
      </c>
      <c r="BC79" s="151">
        <v>85</v>
      </c>
      <c r="BD79" s="151">
        <v>201</v>
      </c>
      <c r="BE79" s="151">
        <v>91</v>
      </c>
      <c r="BF79" s="151">
        <v>289</v>
      </c>
      <c r="BG79" s="151">
        <v>323</v>
      </c>
      <c r="BH79" s="151">
        <v>218</v>
      </c>
      <c r="BI79" s="151">
        <v>66</v>
      </c>
      <c r="BJ79" s="151">
        <v>57</v>
      </c>
      <c r="BK79" s="151">
        <v>55</v>
      </c>
      <c r="BL79" s="151">
        <v>179</v>
      </c>
      <c r="BM79" s="151">
        <v>126</v>
      </c>
      <c r="BN79" s="151">
        <v>138</v>
      </c>
      <c r="BO79" s="151">
        <v>38</v>
      </c>
      <c r="BP79" s="151">
        <v>27</v>
      </c>
      <c r="BQ79" s="151">
        <v>483</v>
      </c>
      <c r="BR79" s="151">
        <v>156</v>
      </c>
      <c r="BS79" s="151">
        <v>503</v>
      </c>
      <c r="BT79" s="151">
        <v>203</v>
      </c>
      <c r="BU79" s="151">
        <v>29</v>
      </c>
      <c r="BV79" s="151">
        <v>189</v>
      </c>
      <c r="BW79" s="151">
        <v>68</v>
      </c>
      <c r="BX79" s="151">
        <v>83</v>
      </c>
      <c r="BY79" s="151">
        <v>114</v>
      </c>
      <c r="BZ79" s="151">
        <v>142</v>
      </c>
      <c r="CA79" s="151">
        <v>419</v>
      </c>
      <c r="CB79" s="151">
        <v>306</v>
      </c>
      <c r="CC79" s="151">
        <v>172</v>
      </c>
      <c r="CD79" s="151">
        <v>58</v>
      </c>
      <c r="CE79" s="151">
        <v>65</v>
      </c>
      <c r="CF79" s="151">
        <v>355</v>
      </c>
      <c r="CG79" s="151">
        <v>54</v>
      </c>
      <c r="CH79" s="151">
        <v>84</v>
      </c>
      <c r="CI79" s="151">
        <v>241</v>
      </c>
      <c r="CJ79" s="151">
        <v>130</v>
      </c>
      <c r="CK79" s="151">
        <v>61</v>
      </c>
      <c r="CL79" s="151">
        <v>92</v>
      </c>
      <c r="CM79" s="151">
        <v>174</v>
      </c>
      <c r="CN79" s="151">
        <v>156</v>
      </c>
      <c r="CO79" s="151">
        <v>422</v>
      </c>
      <c r="CP79" s="151">
        <v>93</v>
      </c>
      <c r="CQ79" s="151">
        <v>46</v>
      </c>
      <c r="CR79" s="151">
        <v>81</v>
      </c>
      <c r="CS79" s="151">
        <v>39</v>
      </c>
      <c r="CT79" s="151">
        <v>76</v>
      </c>
      <c r="CU79" s="151">
        <v>52</v>
      </c>
      <c r="CV79" s="151">
        <v>288</v>
      </c>
      <c r="CW79" s="151">
        <v>65</v>
      </c>
      <c r="CX79" s="151">
        <v>205</v>
      </c>
      <c r="CY79" s="151">
        <v>120</v>
      </c>
      <c r="CZ79" s="151">
        <v>41</v>
      </c>
      <c r="DA79" s="151">
        <v>58</v>
      </c>
      <c r="DB79" s="151">
        <v>45</v>
      </c>
      <c r="DC79" s="151">
        <v>234</v>
      </c>
      <c r="DD79" s="151">
        <v>300</v>
      </c>
      <c r="DE79" s="151">
        <v>79</v>
      </c>
      <c r="DF79" s="151">
        <v>121</v>
      </c>
      <c r="DG79" s="151">
        <v>199</v>
      </c>
      <c r="DH79" s="151">
        <v>26</v>
      </c>
      <c r="DI79" s="151">
        <v>29</v>
      </c>
      <c r="DJ79" s="151">
        <v>87</v>
      </c>
      <c r="DK79" s="151">
        <v>26</v>
      </c>
      <c r="DL79" s="151">
        <v>333</v>
      </c>
      <c r="DM79" s="151">
        <v>36</v>
      </c>
      <c r="DN79" s="151">
        <v>3</v>
      </c>
      <c r="DO79" s="151">
        <v>37</v>
      </c>
      <c r="DP79" s="151">
        <v>52</v>
      </c>
      <c r="DQ79" s="151">
        <v>143</v>
      </c>
      <c r="DR79" s="151">
        <v>177</v>
      </c>
      <c r="DS79" s="151">
        <v>106</v>
      </c>
      <c r="DT79" s="151">
        <v>44</v>
      </c>
      <c r="DU79" s="151">
        <v>35</v>
      </c>
      <c r="DV79" s="151">
        <v>34</v>
      </c>
      <c r="DW79" s="151">
        <v>14</v>
      </c>
      <c r="DX79" s="151">
        <v>168</v>
      </c>
      <c r="DY79" s="151">
        <v>331</v>
      </c>
      <c r="DZ79" s="151">
        <v>58</v>
      </c>
      <c r="EA79" s="151">
        <v>56</v>
      </c>
      <c r="EB79" s="151">
        <v>34</v>
      </c>
      <c r="EC79" s="151">
        <v>48</v>
      </c>
      <c r="ED79" s="151">
        <v>160</v>
      </c>
      <c r="EE79" s="151">
        <v>107</v>
      </c>
      <c r="EF79" s="151">
        <v>539</v>
      </c>
      <c r="EG79" s="151">
        <v>394</v>
      </c>
      <c r="EH79" s="151">
        <v>158</v>
      </c>
      <c r="EI79" s="151">
        <v>186</v>
      </c>
      <c r="EJ79" s="151">
        <v>86</v>
      </c>
      <c r="EK79" s="151">
        <v>160</v>
      </c>
      <c r="EL79" s="151">
        <v>92</v>
      </c>
      <c r="EM79" s="151">
        <v>147</v>
      </c>
      <c r="EN79" s="151">
        <v>119</v>
      </c>
      <c r="EO79" s="151">
        <v>336</v>
      </c>
      <c r="EP79" s="151">
        <v>43</v>
      </c>
      <c r="EQ79" s="151">
        <v>42</v>
      </c>
      <c r="ER79" s="151">
        <v>108</v>
      </c>
      <c r="ES79" s="151">
        <v>432</v>
      </c>
      <c r="ET79" s="151">
        <v>97</v>
      </c>
      <c r="EU79" s="151">
        <v>22</v>
      </c>
      <c r="EV79" s="151">
        <v>166</v>
      </c>
      <c r="EW79" s="151">
        <v>346</v>
      </c>
      <c r="EX79" s="151">
        <v>98</v>
      </c>
      <c r="EY79" s="151">
        <v>36</v>
      </c>
      <c r="EZ79" s="151">
        <v>49</v>
      </c>
      <c r="FA79" s="151">
        <v>47</v>
      </c>
      <c r="FB79" s="151">
        <v>204</v>
      </c>
      <c r="FC79" s="152">
        <f>SUM(B79:FB79)</f>
        <v>27883</v>
      </c>
    </row>
    <row r="80" spans="1:159" x14ac:dyDescent="0.3">
      <c r="A80" s="150" t="s">
        <v>470</v>
      </c>
      <c r="B80" s="151">
        <v>202</v>
      </c>
      <c r="C80" s="151">
        <v>545</v>
      </c>
      <c r="D80" s="151">
        <v>144</v>
      </c>
      <c r="E80" s="151">
        <v>25</v>
      </c>
      <c r="F80" s="151">
        <v>32</v>
      </c>
      <c r="G80" s="151">
        <v>31</v>
      </c>
      <c r="H80" s="151">
        <v>38</v>
      </c>
      <c r="I80" s="151">
        <v>38</v>
      </c>
      <c r="J80" s="151">
        <v>171</v>
      </c>
      <c r="K80" s="151">
        <v>51</v>
      </c>
      <c r="L80" s="151">
        <v>38</v>
      </c>
      <c r="M80" s="151">
        <v>55</v>
      </c>
      <c r="N80" s="151">
        <v>23</v>
      </c>
      <c r="O80" s="151">
        <v>40</v>
      </c>
      <c r="P80" s="151">
        <v>27</v>
      </c>
      <c r="Q80" s="151">
        <v>14</v>
      </c>
      <c r="R80" s="151">
        <v>30</v>
      </c>
      <c r="S80" s="151">
        <v>61</v>
      </c>
      <c r="T80" s="151">
        <v>66</v>
      </c>
      <c r="U80" s="151">
        <v>155</v>
      </c>
      <c r="V80" s="151">
        <v>24</v>
      </c>
      <c r="W80" s="151">
        <v>39</v>
      </c>
      <c r="X80" s="151">
        <v>4</v>
      </c>
      <c r="Y80" s="151">
        <v>20</v>
      </c>
      <c r="Z80" s="151">
        <v>13</v>
      </c>
      <c r="AA80" s="151">
        <v>118</v>
      </c>
      <c r="AB80" s="151">
        <v>23</v>
      </c>
      <c r="AC80" s="151">
        <v>0</v>
      </c>
      <c r="AD80" s="151">
        <v>0</v>
      </c>
      <c r="AE80" s="151">
        <v>10</v>
      </c>
      <c r="AF80" s="151">
        <v>16</v>
      </c>
      <c r="AG80" s="151">
        <v>1</v>
      </c>
      <c r="AH80" s="151">
        <v>12</v>
      </c>
      <c r="AI80" s="151">
        <v>27</v>
      </c>
      <c r="AJ80" s="151">
        <v>19</v>
      </c>
      <c r="AK80" s="151">
        <v>50</v>
      </c>
      <c r="AL80" s="151">
        <v>221</v>
      </c>
      <c r="AM80" s="151">
        <v>35</v>
      </c>
      <c r="AN80" s="151">
        <v>7</v>
      </c>
      <c r="AO80" s="151">
        <v>14</v>
      </c>
      <c r="AP80" s="151">
        <v>5</v>
      </c>
      <c r="AQ80" s="151">
        <v>36</v>
      </c>
      <c r="AR80" s="151">
        <v>6</v>
      </c>
      <c r="AS80" s="151">
        <v>15</v>
      </c>
      <c r="AT80" s="151">
        <v>15</v>
      </c>
      <c r="AU80" s="151">
        <v>4</v>
      </c>
      <c r="AV80" s="151">
        <v>76</v>
      </c>
      <c r="AW80" s="151">
        <v>58</v>
      </c>
      <c r="AX80" s="151">
        <v>33</v>
      </c>
      <c r="AY80" s="151">
        <v>26</v>
      </c>
      <c r="AZ80" s="151">
        <v>1</v>
      </c>
      <c r="BA80" s="151">
        <v>19</v>
      </c>
      <c r="BB80" s="151">
        <v>2</v>
      </c>
      <c r="BC80" s="151">
        <v>20</v>
      </c>
      <c r="BD80" s="151">
        <v>3</v>
      </c>
      <c r="BE80" s="151">
        <v>15</v>
      </c>
      <c r="BF80" s="151">
        <v>13</v>
      </c>
      <c r="BG80" s="151">
        <v>127</v>
      </c>
      <c r="BH80" s="151">
        <v>94</v>
      </c>
      <c r="BI80" s="151">
        <v>23</v>
      </c>
      <c r="BJ80" s="151">
        <v>11</v>
      </c>
      <c r="BK80" s="151">
        <v>4</v>
      </c>
      <c r="BL80" s="151">
        <v>13</v>
      </c>
      <c r="BM80" s="151">
        <v>36</v>
      </c>
      <c r="BN80" s="151">
        <v>3</v>
      </c>
      <c r="BO80" s="151">
        <v>4</v>
      </c>
      <c r="BP80" s="151">
        <v>7</v>
      </c>
      <c r="BQ80" s="151">
        <v>368</v>
      </c>
      <c r="BR80" s="151">
        <v>41</v>
      </c>
      <c r="BS80" s="151">
        <v>163</v>
      </c>
      <c r="BT80" s="151">
        <v>292</v>
      </c>
      <c r="BU80" s="151">
        <v>10</v>
      </c>
      <c r="BV80" s="151">
        <v>56</v>
      </c>
      <c r="BW80" s="151">
        <v>17</v>
      </c>
      <c r="BX80" s="151">
        <v>25</v>
      </c>
      <c r="BY80" s="151">
        <v>39</v>
      </c>
      <c r="BZ80" s="151">
        <v>9</v>
      </c>
      <c r="CA80" s="151">
        <v>59</v>
      </c>
      <c r="CB80" s="151">
        <v>119</v>
      </c>
      <c r="CC80" s="151">
        <v>41</v>
      </c>
      <c r="CD80" s="151">
        <v>13</v>
      </c>
      <c r="CE80" s="151">
        <v>0</v>
      </c>
      <c r="CF80" s="151">
        <v>4</v>
      </c>
      <c r="CG80" s="151">
        <v>12</v>
      </c>
      <c r="CH80" s="151">
        <v>23</v>
      </c>
      <c r="CI80" s="151">
        <v>82</v>
      </c>
      <c r="CJ80" s="151">
        <v>12</v>
      </c>
      <c r="CK80" s="151">
        <v>10</v>
      </c>
      <c r="CL80" s="151">
        <v>39</v>
      </c>
      <c r="CM80" s="151">
        <v>14</v>
      </c>
      <c r="CN80" s="151">
        <v>208</v>
      </c>
      <c r="CO80" s="151">
        <v>48</v>
      </c>
      <c r="CP80" s="151">
        <v>40</v>
      </c>
      <c r="CQ80" s="151">
        <v>25</v>
      </c>
      <c r="CR80" s="151">
        <v>1</v>
      </c>
      <c r="CS80" s="151">
        <v>0</v>
      </c>
      <c r="CT80" s="151">
        <v>0</v>
      </c>
      <c r="CU80" s="151">
        <v>1</v>
      </c>
      <c r="CV80" s="151">
        <v>32</v>
      </c>
      <c r="CW80" s="151">
        <v>10</v>
      </c>
      <c r="CX80" s="151">
        <v>109</v>
      </c>
      <c r="CY80" s="151">
        <v>0</v>
      </c>
      <c r="CZ80" s="151">
        <v>5</v>
      </c>
      <c r="DA80" s="151">
        <v>7</v>
      </c>
      <c r="DB80" s="151">
        <v>10</v>
      </c>
      <c r="DC80" s="151">
        <v>2</v>
      </c>
      <c r="DD80" s="151">
        <v>64</v>
      </c>
      <c r="DE80" s="151">
        <v>38</v>
      </c>
      <c r="DF80" s="151">
        <v>122</v>
      </c>
      <c r="DG80" s="151">
        <v>117</v>
      </c>
      <c r="DH80" s="151">
        <v>6</v>
      </c>
      <c r="DI80" s="151">
        <v>14</v>
      </c>
      <c r="DJ80" s="151">
        <v>37</v>
      </c>
      <c r="DK80" s="151">
        <v>6</v>
      </c>
      <c r="DL80" s="151">
        <v>9</v>
      </c>
      <c r="DM80" s="151">
        <v>8</v>
      </c>
      <c r="DN80" s="151">
        <v>0</v>
      </c>
      <c r="DO80" s="151">
        <v>11</v>
      </c>
      <c r="DP80" s="151">
        <v>12</v>
      </c>
      <c r="DQ80" s="151">
        <v>36</v>
      </c>
      <c r="DR80" s="151">
        <v>95</v>
      </c>
      <c r="DS80" s="151">
        <v>12</v>
      </c>
      <c r="DT80" s="151">
        <v>12</v>
      </c>
      <c r="DU80" s="151">
        <v>5</v>
      </c>
      <c r="DV80" s="151">
        <v>0</v>
      </c>
      <c r="DW80" s="151">
        <v>9</v>
      </c>
      <c r="DX80" s="151">
        <v>94</v>
      </c>
      <c r="DY80" s="151">
        <v>170</v>
      </c>
      <c r="DZ80" s="151">
        <v>43</v>
      </c>
      <c r="EA80" s="151">
        <v>13</v>
      </c>
      <c r="EB80" s="151">
        <v>2</v>
      </c>
      <c r="EC80" s="151">
        <v>5</v>
      </c>
      <c r="ED80" s="151">
        <v>78</v>
      </c>
      <c r="EE80" s="151">
        <v>49</v>
      </c>
      <c r="EF80" s="151">
        <v>376</v>
      </c>
      <c r="EG80" s="151">
        <v>208</v>
      </c>
      <c r="EH80" s="151">
        <v>49</v>
      </c>
      <c r="EI80" s="151">
        <v>36</v>
      </c>
      <c r="EJ80" s="151">
        <v>37</v>
      </c>
      <c r="EK80" s="151">
        <v>26</v>
      </c>
      <c r="EL80" s="151">
        <v>14</v>
      </c>
      <c r="EM80" s="151">
        <v>0</v>
      </c>
      <c r="EN80" s="151">
        <v>42</v>
      </c>
      <c r="EO80" s="151">
        <v>131</v>
      </c>
      <c r="EP80" s="151">
        <v>20</v>
      </c>
      <c r="EQ80" s="151">
        <v>18</v>
      </c>
      <c r="ER80" s="151">
        <v>10</v>
      </c>
      <c r="ES80" s="151">
        <v>62</v>
      </c>
      <c r="ET80" s="151">
        <v>39</v>
      </c>
      <c r="EU80" s="151">
        <v>5</v>
      </c>
      <c r="EV80" s="151">
        <v>63</v>
      </c>
      <c r="EW80" s="151">
        <v>119</v>
      </c>
      <c r="EX80" s="151">
        <v>14</v>
      </c>
      <c r="EY80" s="151">
        <v>6</v>
      </c>
      <c r="EZ80" s="151">
        <v>4</v>
      </c>
      <c r="FA80" s="151">
        <v>6</v>
      </c>
      <c r="FB80" s="151">
        <v>1</v>
      </c>
      <c r="FC80" s="152">
        <f>SUM(B80:FB80)</f>
        <v>7407</v>
      </c>
    </row>
    <row r="81" spans="1:159" x14ac:dyDescent="0.3">
      <c r="A81" s="153" t="s">
        <v>460</v>
      </c>
      <c r="B81" s="152">
        <v>730</v>
      </c>
      <c r="C81" s="152">
        <v>1234</v>
      </c>
      <c r="D81" s="152">
        <v>590</v>
      </c>
      <c r="E81" s="152">
        <v>74</v>
      </c>
      <c r="F81" s="152">
        <v>212</v>
      </c>
      <c r="G81" s="152">
        <v>83</v>
      </c>
      <c r="H81" s="152">
        <v>226</v>
      </c>
      <c r="I81" s="152">
        <v>1408</v>
      </c>
      <c r="J81" s="152">
        <v>1331</v>
      </c>
      <c r="K81" s="152">
        <v>352</v>
      </c>
      <c r="L81" s="152">
        <v>195</v>
      </c>
      <c r="M81" s="152">
        <v>400</v>
      </c>
      <c r="N81" s="152">
        <v>187</v>
      </c>
      <c r="O81" s="152">
        <v>205</v>
      </c>
      <c r="P81" s="152">
        <v>146</v>
      </c>
      <c r="Q81" s="152">
        <v>333</v>
      </c>
      <c r="R81" s="152">
        <v>149</v>
      </c>
      <c r="S81" s="152">
        <v>223</v>
      </c>
      <c r="T81" s="152">
        <v>189</v>
      </c>
      <c r="U81" s="152">
        <v>551</v>
      </c>
      <c r="V81" s="152">
        <v>182</v>
      </c>
      <c r="W81" s="152">
        <v>169</v>
      </c>
      <c r="X81" s="152">
        <v>259</v>
      </c>
      <c r="Y81" s="152">
        <v>322</v>
      </c>
      <c r="Z81" s="152">
        <v>589</v>
      </c>
      <c r="AA81" s="152">
        <v>442</v>
      </c>
      <c r="AB81" s="152">
        <v>154</v>
      </c>
      <c r="AC81" s="152">
        <v>181</v>
      </c>
      <c r="AD81" s="152">
        <v>60</v>
      </c>
      <c r="AE81" s="152">
        <v>82</v>
      </c>
      <c r="AF81" s="152">
        <v>114</v>
      </c>
      <c r="AG81" s="152">
        <v>48</v>
      </c>
      <c r="AH81" s="152">
        <v>189</v>
      </c>
      <c r="AI81" s="152">
        <v>486</v>
      </c>
      <c r="AJ81" s="152">
        <v>574</v>
      </c>
      <c r="AK81" s="152">
        <v>239</v>
      </c>
      <c r="AL81" s="152">
        <v>528</v>
      </c>
      <c r="AM81" s="152">
        <v>126</v>
      </c>
      <c r="AN81" s="152">
        <v>64</v>
      </c>
      <c r="AO81" s="152">
        <v>48</v>
      </c>
      <c r="AP81" s="152">
        <v>480</v>
      </c>
      <c r="AQ81" s="152">
        <v>98</v>
      </c>
      <c r="AR81" s="152">
        <v>27</v>
      </c>
      <c r="AS81" s="152">
        <v>43</v>
      </c>
      <c r="AT81" s="152">
        <v>58</v>
      </c>
      <c r="AU81" s="152">
        <v>38</v>
      </c>
      <c r="AV81" s="152">
        <v>253</v>
      </c>
      <c r="AW81" s="152">
        <v>261</v>
      </c>
      <c r="AX81" s="152">
        <v>335</v>
      </c>
      <c r="AY81" s="152">
        <v>181</v>
      </c>
      <c r="AZ81" s="152">
        <v>9</v>
      </c>
      <c r="BA81" s="152">
        <v>136</v>
      </c>
      <c r="BB81" s="152">
        <v>180</v>
      </c>
      <c r="BC81" s="152">
        <v>105</v>
      </c>
      <c r="BD81" s="152">
        <v>204</v>
      </c>
      <c r="BE81" s="152">
        <v>106</v>
      </c>
      <c r="BF81" s="152">
        <v>302</v>
      </c>
      <c r="BG81" s="152">
        <v>450</v>
      </c>
      <c r="BH81" s="152">
        <v>312</v>
      </c>
      <c r="BI81" s="152">
        <v>89</v>
      </c>
      <c r="BJ81" s="152">
        <v>68</v>
      </c>
      <c r="BK81" s="152">
        <v>59</v>
      </c>
      <c r="BL81" s="152">
        <v>192</v>
      </c>
      <c r="BM81" s="152">
        <v>162</v>
      </c>
      <c r="BN81" s="152">
        <v>141</v>
      </c>
      <c r="BO81" s="152">
        <v>42</v>
      </c>
      <c r="BP81" s="152">
        <v>34</v>
      </c>
      <c r="BQ81" s="152">
        <v>851</v>
      </c>
      <c r="BR81" s="152">
        <v>197</v>
      </c>
      <c r="BS81" s="152">
        <v>666</v>
      </c>
      <c r="BT81" s="152">
        <v>495</v>
      </c>
      <c r="BU81" s="152">
        <v>39</v>
      </c>
      <c r="BV81" s="152">
        <v>245</v>
      </c>
      <c r="BW81" s="152">
        <v>85</v>
      </c>
      <c r="BX81" s="152">
        <v>108</v>
      </c>
      <c r="BY81" s="152">
        <v>153</v>
      </c>
      <c r="BZ81" s="152">
        <v>151</v>
      </c>
      <c r="CA81" s="152">
        <v>478</v>
      </c>
      <c r="CB81" s="152">
        <v>425</v>
      </c>
      <c r="CC81" s="152">
        <v>213</v>
      </c>
      <c r="CD81" s="152">
        <v>71</v>
      </c>
      <c r="CE81" s="152">
        <v>65</v>
      </c>
      <c r="CF81" s="152">
        <v>359</v>
      </c>
      <c r="CG81" s="152">
        <v>66</v>
      </c>
      <c r="CH81" s="152">
        <v>107</v>
      </c>
      <c r="CI81" s="152">
        <v>323</v>
      </c>
      <c r="CJ81" s="152">
        <v>142</v>
      </c>
      <c r="CK81" s="152">
        <v>71</v>
      </c>
      <c r="CL81" s="152">
        <v>131</v>
      </c>
      <c r="CM81" s="152">
        <v>188</v>
      </c>
      <c r="CN81" s="152">
        <v>364</v>
      </c>
      <c r="CO81" s="152">
        <v>470</v>
      </c>
      <c r="CP81" s="152">
        <v>133</v>
      </c>
      <c r="CQ81" s="152">
        <v>71</v>
      </c>
      <c r="CR81" s="152">
        <v>82</v>
      </c>
      <c r="CS81" s="152">
        <v>39</v>
      </c>
      <c r="CT81" s="152">
        <v>76</v>
      </c>
      <c r="CU81" s="152">
        <v>53</v>
      </c>
      <c r="CV81" s="152">
        <v>320</v>
      </c>
      <c r="CW81" s="152">
        <v>75</v>
      </c>
      <c r="CX81" s="152">
        <v>314</v>
      </c>
      <c r="CY81" s="152">
        <v>120</v>
      </c>
      <c r="CZ81" s="152">
        <v>46</v>
      </c>
      <c r="DA81" s="152">
        <v>65</v>
      </c>
      <c r="DB81" s="152">
        <v>55</v>
      </c>
      <c r="DC81" s="152">
        <v>236</v>
      </c>
      <c r="DD81" s="152">
        <v>364</v>
      </c>
      <c r="DE81" s="152">
        <v>117</v>
      </c>
      <c r="DF81" s="152">
        <v>243</v>
      </c>
      <c r="DG81" s="152">
        <v>316</v>
      </c>
      <c r="DH81" s="152">
        <v>32</v>
      </c>
      <c r="DI81" s="152">
        <v>43</v>
      </c>
      <c r="DJ81" s="152">
        <v>124</v>
      </c>
      <c r="DK81" s="152">
        <v>32</v>
      </c>
      <c r="DL81" s="152">
        <v>342</v>
      </c>
      <c r="DM81" s="152">
        <v>44</v>
      </c>
      <c r="DN81" s="152">
        <v>3</v>
      </c>
      <c r="DO81" s="152">
        <v>48</v>
      </c>
      <c r="DP81" s="152">
        <v>64</v>
      </c>
      <c r="DQ81" s="152">
        <v>179</v>
      </c>
      <c r="DR81" s="152">
        <v>272</v>
      </c>
      <c r="DS81" s="152">
        <v>118</v>
      </c>
      <c r="DT81" s="152">
        <v>56</v>
      </c>
      <c r="DU81" s="152">
        <v>40</v>
      </c>
      <c r="DV81" s="152">
        <v>34</v>
      </c>
      <c r="DW81" s="152">
        <v>23</v>
      </c>
      <c r="DX81" s="152">
        <v>262</v>
      </c>
      <c r="DY81" s="152">
        <v>501</v>
      </c>
      <c r="DZ81" s="152">
        <v>101</v>
      </c>
      <c r="EA81" s="152">
        <v>69</v>
      </c>
      <c r="EB81" s="152">
        <v>36</v>
      </c>
      <c r="EC81" s="152">
        <v>53</v>
      </c>
      <c r="ED81" s="152">
        <v>238</v>
      </c>
      <c r="EE81" s="152">
        <v>156</v>
      </c>
      <c r="EF81" s="152">
        <v>915</v>
      </c>
      <c r="EG81" s="152">
        <v>602</v>
      </c>
      <c r="EH81" s="152">
        <v>207</v>
      </c>
      <c r="EI81" s="152">
        <v>222</v>
      </c>
      <c r="EJ81" s="152">
        <v>123</v>
      </c>
      <c r="EK81" s="152">
        <v>186</v>
      </c>
      <c r="EL81" s="152">
        <v>106</v>
      </c>
      <c r="EM81" s="152">
        <v>147</v>
      </c>
      <c r="EN81" s="152">
        <v>161</v>
      </c>
      <c r="EO81" s="152">
        <v>467</v>
      </c>
      <c r="EP81" s="152">
        <v>63</v>
      </c>
      <c r="EQ81" s="152">
        <v>60</v>
      </c>
      <c r="ER81" s="152">
        <v>118</v>
      </c>
      <c r="ES81" s="152">
        <v>494</v>
      </c>
      <c r="ET81" s="152">
        <v>136</v>
      </c>
      <c r="EU81" s="152">
        <v>27</v>
      </c>
      <c r="EV81" s="152">
        <v>229</v>
      </c>
      <c r="EW81" s="152">
        <v>465</v>
      </c>
      <c r="EX81" s="152">
        <v>112</v>
      </c>
      <c r="EY81" s="152">
        <v>42</v>
      </c>
      <c r="EZ81" s="152">
        <v>53</v>
      </c>
      <c r="FA81" s="152">
        <v>53</v>
      </c>
      <c r="FB81" s="152">
        <v>205</v>
      </c>
      <c r="FC81" s="152">
        <f>SUM(FC79:FC80)</f>
        <v>35290</v>
      </c>
    </row>
    <row r="82" spans="1:159" x14ac:dyDescent="0.3">
      <c r="A82" s="154" t="s">
        <v>462</v>
      </c>
    </row>
    <row r="83" spans="1:159" x14ac:dyDescent="0.3">
      <c r="A83" s="154" t="s">
        <v>489</v>
      </c>
    </row>
    <row r="85" spans="1:159" x14ac:dyDescent="0.3">
      <c r="A85" s="145" t="s">
        <v>490</v>
      </c>
    </row>
    <row r="86" spans="1:159" x14ac:dyDescent="0.3">
      <c r="A86" s="146" t="s">
        <v>491</v>
      </c>
    </row>
    <row r="87" spans="1:159" x14ac:dyDescent="0.3">
      <c r="A87" s="147" t="s">
        <v>300</v>
      </c>
    </row>
    <row r="88" spans="1:159" x14ac:dyDescent="0.3">
      <c r="A88" s="177" t="s">
        <v>492</v>
      </c>
      <c r="B88" s="179" t="s">
        <v>302</v>
      </c>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c r="AN88" s="180"/>
      <c r="AO88" s="180"/>
      <c r="AP88" s="180"/>
      <c r="AQ88" s="180"/>
      <c r="AR88" s="180"/>
      <c r="AS88" s="180"/>
      <c r="AT88" s="180"/>
      <c r="AU88" s="180"/>
      <c r="AV88" s="180"/>
      <c r="AW88" s="180"/>
      <c r="AX88" s="180"/>
      <c r="AY88" s="180"/>
      <c r="AZ88" s="180"/>
      <c r="BA88" s="180"/>
      <c r="BB88" s="180"/>
      <c r="BC88" s="180"/>
      <c r="BD88" s="180"/>
      <c r="BE88" s="180"/>
      <c r="BF88" s="180"/>
      <c r="BG88" s="180"/>
      <c r="BH88" s="180"/>
      <c r="BI88" s="180"/>
      <c r="BJ88" s="180"/>
      <c r="BK88" s="180"/>
      <c r="BL88" s="180"/>
      <c r="BM88" s="180"/>
      <c r="BN88" s="180"/>
      <c r="BO88" s="180"/>
      <c r="BP88" s="180"/>
      <c r="BQ88" s="180"/>
      <c r="BR88" s="180"/>
      <c r="BS88" s="180"/>
      <c r="BT88" s="180"/>
      <c r="BU88" s="180"/>
      <c r="BV88" s="180"/>
      <c r="BW88" s="180"/>
      <c r="BX88" s="180"/>
      <c r="BY88" s="180"/>
      <c r="BZ88" s="180"/>
      <c r="CA88" s="180"/>
      <c r="CB88" s="180"/>
      <c r="CC88" s="180"/>
      <c r="CD88" s="180"/>
      <c r="CE88" s="180"/>
      <c r="CF88" s="180"/>
      <c r="CG88" s="180"/>
      <c r="CH88" s="180"/>
      <c r="CI88" s="180"/>
      <c r="CJ88" s="180"/>
      <c r="CK88" s="180"/>
      <c r="CL88" s="180"/>
      <c r="CM88" s="180"/>
      <c r="CN88" s="180"/>
      <c r="CO88" s="180"/>
      <c r="CP88" s="180"/>
      <c r="CQ88" s="180"/>
      <c r="CR88" s="180"/>
      <c r="CS88" s="180"/>
      <c r="CT88" s="180"/>
      <c r="CU88" s="180"/>
      <c r="CV88" s="180"/>
      <c r="CW88" s="180"/>
      <c r="CX88" s="180"/>
      <c r="CY88" s="180"/>
      <c r="CZ88" s="180"/>
      <c r="DA88" s="180"/>
      <c r="DB88" s="180"/>
      <c r="DC88" s="180"/>
      <c r="DD88" s="180"/>
      <c r="DE88" s="180"/>
      <c r="DF88" s="180"/>
      <c r="DG88" s="180"/>
      <c r="DH88" s="180"/>
      <c r="DI88" s="180"/>
      <c r="DJ88" s="180"/>
      <c r="DK88" s="180"/>
      <c r="DL88" s="180"/>
      <c r="DM88" s="180"/>
      <c r="DN88" s="180"/>
      <c r="DO88" s="180"/>
      <c r="DP88" s="180"/>
      <c r="DQ88" s="180"/>
      <c r="DR88" s="180"/>
      <c r="DS88" s="180"/>
      <c r="DT88" s="180"/>
      <c r="DU88" s="180"/>
      <c r="DV88" s="180"/>
      <c r="DW88" s="180"/>
      <c r="DX88" s="180"/>
      <c r="DY88" s="180"/>
      <c r="DZ88" s="180"/>
      <c r="EA88" s="180"/>
      <c r="EB88" s="180"/>
      <c r="EC88" s="180"/>
      <c r="ED88" s="180"/>
      <c r="EE88" s="180"/>
      <c r="EF88" s="180"/>
      <c r="EG88" s="180"/>
      <c r="EH88" s="180"/>
      <c r="EI88" s="180"/>
      <c r="EJ88" s="180"/>
      <c r="EK88" s="180"/>
      <c r="EL88" s="180"/>
      <c r="EM88" s="180"/>
      <c r="EN88" s="180"/>
      <c r="EO88" s="180"/>
      <c r="EP88" s="180"/>
      <c r="EQ88" s="180"/>
      <c r="ER88" s="180"/>
      <c r="ES88" s="180"/>
      <c r="ET88" s="180"/>
      <c r="EU88" s="180"/>
      <c r="EV88" s="180"/>
      <c r="EW88" s="180"/>
      <c r="EX88" s="180"/>
      <c r="EY88" s="180"/>
      <c r="EZ88" s="180"/>
      <c r="FA88" s="180"/>
      <c r="FB88" s="180"/>
      <c r="FC88" s="181"/>
    </row>
    <row r="89" spans="1:159" ht="312" customHeight="1" x14ac:dyDescent="0.3">
      <c r="A89" s="178"/>
      <c r="B89" s="148" t="s">
        <v>303</v>
      </c>
      <c r="C89" s="148" t="s">
        <v>304</v>
      </c>
      <c r="D89" s="148" t="s">
        <v>305</v>
      </c>
      <c r="E89" s="148" t="s">
        <v>306</v>
      </c>
      <c r="F89" s="148" t="s">
        <v>307</v>
      </c>
      <c r="G89" s="148" t="s">
        <v>308</v>
      </c>
      <c r="H89" s="148" t="s">
        <v>309</v>
      </c>
      <c r="I89" s="148" t="s">
        <v>310</v>
      </c>
      <c r="J89" s="148" t="s">
        <v>311</v>
      </c>
      <c r="K89" s="148" t="s">
        <v>312</v>
      </c>
      <c r="L89" s="148" t="s">
        <v>313</v>
      </c>
      <c r="M89" s="148" t="s">
        <v>314</v>
      </c>
      <c r="N89" s="148" t="s">
        <v>315</v>
      </c>
      <c r="O89" s="148" t="s">
        <v>316</v>
      </c>
      <c r="P89" s="148" t="s">
        <v>317</v>
      </c>
      <c r="Q89" s="148" t="s">
        <v>318</v>
      </c>
      <c r="R89" s="148" t="s">
        <v>319</v>
      </c>
      <c r="S89" s="148" t="s">
        <v>320</v>
      </c>
      <c r="T89" s="148" t="s">
        <v>321</v>
      </c>
      <c r="U89" s="148" t="s">
        <v>322</v>
      </c>
      <c r="V89" s="148" t="s">
        <v>323</v>
      </c>
      <c r="W89" s="148" t="s">
        <v>324</v>
      </c>
      <c r="X89" s="148" t="s">
        <v>325</v>
      </c>
      <c r="Y89" s="148" t="s">
        <v>326</v>
      </c>
      <c r="Z89" s="148" t="s">
        <v>327</v>
      </c>
      <c r="AA89" s="148" t="s">
        <v>328</v>
      </c>
      <c r="AB89" s="148" t="s">
        <v>329</v>
      </c>
      <c r="AC89" s="148" t="s">
        <v>330</v>
      </c>
      <c r="AD89" s="148" t="s">
        <v>331</v>
      </c>
      <c r="AE89" s="148" t="s">
        <v>332</v>
      </c>
      <c r="AF89" s="148" t="s">
        <v>333</v>
      </c>
      <c r="AG89" s="148" t="s">
        <v>334</v>
      </c>
      <c r="AH89" s="148" t="s">
        <v>335</v>
      </c>
      <c r="AI89" s="148" t="s">
        <v>336</v>
      </c>
      <c r="AJ89" s="148" t="s">
        <v>337</v>
      </c>
      <c r="AK89" s="148" t="s">
        <v>338</v>
      </c>
      <c r="AL89" s="148" t="s">
        <v>339</v>
      </c>
      <c r="AM89" s="148" t="s">
        <v>340</v>
      </c>
      <c r="AN89" s="148" t="s">
        <v>341</v>
      </c>
      <c r="AO89" s="148" t="s">
        <v>342</v>
      </c>
      <c r="AP89" s="148" t="s">
        <v>343</v>
      </c>
      <c r="AQ89" s="148" t="s">
        <v>344</v>
      </c>
      <c r="AR89" s="148" t="s">
        <v>345</v>
      </c>
      <c r="AS89" s="148" t="s">
        <v>346</v>
      </c>
      <c r="AT89" s="148" t="s">
        <v>347</v>
      </c>
      <c r="AU89" s="148" t="s">
        <v>348</v>
      </c>
      <c r="AV89" s="148" t="s">
        <v>349</v>
      </c>
      <c r="AW89" s="148" t="s">
        <v>350</v>
      </c>
      <c r="AX89" s="148" t="s">
        <v>351</v>
      </c>
      <c r="AY89" s="148" t="s">
        <v>352</v>
      </c>
      <c r="AZ89" s="148" t="s">
        <v>353</v>
      </c>
      <c r="BA89" s="148" t="s">
        <v>354</v>
      </c>
      <c r="BB89" s="148" t="s">
        <v>355</v>
      </c>
      <c r="BC89" s="148" t="s">
        <v>356</v>
      </c>
      <c r="BD89" s="148" t="s">
        <v>357</v>
      </c>
      <c r="BE89" s="148" t="s">
        <v>358</v>
      </c>
      <c r="BF89" s="148" t="s">
        <v>359</v>
      </c>
      <c r="BG89" s="148" t="s">
        <v>360</v>
      </c>
      <c r="BH89" s="148" t="s">
        <v>361</v>
      </c>
      <c r="BI89" s="148" t="s">
        <v>362</v>
      </c>
      <c r="BJ89" s="148" t="s">
        <v>363</v>
      </c>
      <c r="BK89" s="148" t="s">
        <v>364</v>
      </c>
      <c r="BL89" s="148" t="s">
        <v>365</v>
      </c>
      <c r="BM89" s="148" t="s">
        <v>366</v>
      </c>
      <c r="BN89" s="148" t="s">
        <v>367</v>
      </c>
      <c r="BO89" s="148" t="s">
        <v>368</v>
      </c>
      <c r="BP89" s="148" t="s">
        <v>369</v>
      </c>
      <c r="BQ89" s="148" t="s">
        <v>370</v>
      </c>
      <c r="BR89" s="148" t="s">
        <v>371</v>
      </c>
      <c r="BS89" s="148" t="s">
        <v>372</v>
      </c>
      <c r="BT89" s="148" t="s">
        <v>373</v>
      </c>
      <c r="BU89" s="148" t="s">
        <v>374</v>
      </c>
      <c r="BV89" s="148" t="s">
        <v>375</v>
      </c>
      <c r="BW89" s="148" t="s">
        <v>376</v>
      </c>
      <c r="BX89" s="148" t="s">
        <v>377</v>
      </c>
      <c r="BY89" s="148" t="s">
        <v>378</v>
      </c>
      <c r="BZ89" s="148" t="s">
        <v>379</v>
      </c>
      <c r="CA89" s="148" t="s">
        <v>380</v>
      </c>
      <c r="CB89" s="148" t="s">
        <v>381</v>
      </c>
      <c r="CC89" s="148" t="s">
        <v>382</v>
      </c>
      <c r="CD89" s="148" t="s">
        <v>383</v>
      </c>
      <c r="CE89" s="148" t="s">
        <v>384</v>
      </c>
      <c r="CF89" s="148" t="s">
        <v>385</v>
      </c>
      <c r="CG89" s="148" t="s">
        <v>386</v>
      </c>
      <c r="CH89" s="148" t="s">
        <v>387</v>
      </c>
      <c r="CI89" s="148" t="s">
        <v>388</v>
      </c>
      <c r="CJ89" s="148" t="s">
        <v>389</v>
      </c>
      <c r="CK89" s="148" t="s">
        <v>390</v>
      </c>
      <c r="CL89" s="148" t="s">
        <v>391</v>
      </c>
      <c r="CM89" s="148" t="s">
        <v>392</v>
      </c>
      <c r="CN89" s="148" t="s">
        <v>393</v>
      </c>
      <c r="CO89" s="148" t="s">
        <v>394</v>
      </c>
      <c r="CP89" s="148" t="s">
        <v>395</v>
      </c>
      <c r="CQ89" s="148" t="s">
        <v>396</v>
      </c>
      <c r="CR89" s="148" t="s">
        <v>397</v>
      </c>
      <c r="CS89" s="148" t="s">
        <v>398</v>
      </c>
      <c r="CT89" s="148" t="s">
        <v>399</v>
      </c>
      <c r="CU89" s="148" t="s">
        <v>400</v>
      </c>
      <c r="CV89" s="148" t="s">
        <v>401</v>
      </c>
      <c r="CW89" s="148" t="s">
        <v>402</v>
      </c>
      <c r="CX89" s="148" t="s">
        <v>403</v>
      </c>
      <c r="CY89" s="148" t="s">
        <v>404</v>
      </c>
      <c r="CZ89" s="148" t="s">
        <v>405</v>
      </c>
      <c r="DA89" s="148" t="s">
        <v>406</v>
      </c>
      <c r="DB89" s="148" t="s">
        <v>407</v>
      </c>
      <c r="DC89" s="148" t="s">
        <v>408</v>
      </c>
      <c r="DD89" s="148" t="s">
        <v>409</v>
      </c>
      <c r="DE89" s="148" t="s">
        <v>410</v>
      </c>
      <c r="DF89" s="148" t="s">
        <v>411</v>
      </c>
      <c r="DG89" s="148" t="s">
        <v>412</v>
      </c>
      <c r="DH89" s="148" t="s">
        <v>413</v>
      </c>
      <c r="DI89" s="148" t="s">
        <v>414</v>
      </c>
      <c r="DJ89" s="148" t="s">
        <v>415</v>
      </c>
      <c r="DK89" s="148" t="s">
        <v>416</v>
      </c>
      <c r="DL89" s="148" t="s">
        <v>417</v>
      </c>
      <c r="DM89" s="148" t="s">
        <v>418</v>
      </c>
      <c r="DN89" s="148" t="s">
        <v>419</v>
      </c>
      <c r="DO89" s="148" t="s">
        <v>420</v>
      </c>
      <c r="DP89" s="148" t="s">
        <v>421</v>
      </c>
      <c r="DQ89" s="148" t="s">
        <v>422</v>
      </c>
      <c r="DR89" s="148" t="s">
        <v>423</v>
      </c>
      <c r="DS89" s="148" t="s">
        <v>424</v>
      </c>
      <c r="DT89" s="148" t="s">
        <v>425</v>
      </c>
      <c r="DU89" s="148" t="s">
        <v>426</v>
      </c>
      <c r="DV89" s="148" t="s">
        <v>427</v>
      </c>
      <c r="DW89" s="148" t="s">
        <v>428</v>
      </c>
      <c r="DX89" s="148" t="s">
        <v>429</v>
      </c>
      <c r="DY89" s="148" t="s">
        <v>430</v>
      </c>
      <c r="DZ89" s="148" t="s">
        <v>431</v>
      </c>
      <c r="EA89" s="148" t="s">
        <v>432</v>
      </c>
      <c r="EB89" s="148" t="s">
        <v>433</v>
      </c>
      <c r="EC89" s="148" t="s">
        <v>434</v>
      </c>
      <c r="ED89" s="148" t="s">
        <v>435</v>
      </c>
      <c r="EE89" s="148" t="s">
        <v>436</v>
      </c>
      <c r="EF89" s="148" t="s">
        <v>437</v>
      </c>
      <c r="EG89" s="148" t="s">
        <v>438</v>
      </c>
      <c r="EH89" s="148" t="s">
        <v>439</v>
      </c>
      <c r="EI89" s="148" t="s">
        <v>440</v>
      </c>
      <c r="EJ89" s="148" t="s">
        <v>441</v>
      </c>
      <c r="EK89" s="148" t="s">
        <v>442</v>
      </c>
      <c r="EL89" s="148" t="s">
        <v>443</v>
      </c>
      <c r="EM89" s="148" t="s">
        <v>444</v>
      </c>
      <c r="EN89" s="148" t="s">
        <v>445</v>
      </c>
      <c r="EO89" s="148" t="s">
        <v>446</v>
      </c>
      <c r="EP89" s="148" t="s">
        <v>447</v>
      </c>
      <c r="EQ89" s="148" t="s">
        <v>448</v>
      </c>
      <c r="ER89" s="148" t="s">
        <v>449</v>
      </c>
      <c r="ES89" s="148" t="s">
        <v>450</v>
      </c>
      <c r="ET89" s="148" t="s">
        <v>451</v>
      </c>
      <c r="EU89" s="148" t="s">
        <v>452</v>
      </c>
      <c r="EV89" s="148" t="s">
        <v>453</v>
      </c>
      <c r="EW89" s="148" t="s">
        <v>454</v>
      </c>
      <c r="EX89" s="148" t="s">
        <v>455</v>
      </c>
      <c r="EY89" s="148" t="s">
        <v>456</v>
      </c>
      <c r="EZ89" s="148" t="s">
        <v>457</v>
      </c>
      <c r="FA89" s="148" t="s">
        <v>458</v>
      </c>
      <c r="FB89" s="148" t="s">
        <v>459</v>
      </c>
      <c r="FC89" s="149" t="s">
        <v>460</v>
      </c>
    </row>
    <row r="90" spans="1:159" x14ac:dyDescent="0.3">
      <c r="A90" s="150" t="s">
        <v>469</v>
      </c>
      <c r="B90" s="158">
        <v>40</v>
      </c>
      <c r="C90" s="158">
        <v>44</v>
      </c>
      <c r="D90" s="158">
        <v>90</v>
      </c>
      <c r="E90" s="158">
        <v>2</v>
      </c>
      <c r="F90" s="158">
        <v>11</v>
      </c>
      <c r="G90" s="158">
        <v>3</v>
      </c>
      <c r="H90" s="158">
        <v>24</v>
      </c>
      <c r="I90" s="158">
        <v>88</v>
      </c>
      <c r="J90" s="158">
        <v>66</v>
      </c>
      <c r="K90" s="158">
        <v>16</v>
      </c>
      <c r="L90" s="158">
        <v>23</v>
      </c>
      <c r="M90" s="158">
        <v>42</v>
      </c>
      <c r="N90" s="158">
        <v>66</v>
      </c>
      <c r="O90" s="158">
        <v>26</v>
      </c>
      <c r="P90" s="158">
        <v>3</v>
      </c>
      <c r="Q90" s="158">
        <v>43</v>
      </c>
      <c r="R90" s="158">
        <v>13</v>
      </c>
      <c r="S90" s="158">
        <v>10</v>
      </c>
      <c r="T90" s="158">
        <v>22</v>
      </c>
      <c r="U90" s="158">
        <v>34</v>
      </c>
      <c r="V90" s="158">
        <v>6</v>
      </c>
      <c r="W90" s="158">
        <v>13</v>
      </c>
      <c r="X90" s="158">
        <v>43</v>
      </c>
      <c r="Y90" s="158">
        <v>142</v>
      </c>
      <c r="Z90" s="158">
        <v>83</v>
      </c>
      <c r="AA90" s="158">
        <v>15</v>
      </c>
      <c r="AB90" s="158">
        <v>39</v>
      </c>
      <c r="AC90" s="158">
        <v>6</v>
      </c>
      <c r="AD90" s="158">
        <v>2</v>
      </c>
      <c r="AE90" s="158">
        <v>15</v>
      </c>
      <c r="AF90" s="158">
        <v>11</v>
      </c>
      <c r="AG90" s="158">
        <v>24</v>
      </c>
      <c r="AH90" s="158">
        <v>30</v>
      </c>
      <c r="AI90" s="158">
        <v>84</v>
      </c>
      <c r="AJ90" s="158">
        <v>25</v>
      </c>
      <c r="AK90" s="158">
        <v>18</v>
      </c>
      <c r="AL90" s="158">
        <v>34</v>
      </c>
      <c r="AM90" s="158">
        <v>9</v>
      </c>
      <c r="AN90" s="158">
        <v>15</v>
      </c>
      <c r="AO90" s="158">
        <v>5</v>
      </c>
      <c r="AP90" s="158">
        <v>55</v>
      </c>
      <c r="AQ90" s="158">
        <v>9</v>
      </c>
      <c r="AR90" s="158">
        <v>3</v>
      </c>
      <c r="AS90" s="158">
        <v>1</v>
      </c>
      <c r="AT90" s="158">
        <v>10</v>
      </c>
      <c r="AU90" s="158">
        <v>3</v>
      </c>
      <c r="AV90" s="158">
        <v>9</v>
      </c>
      <c r="AW90" s="158">
        <v>18</v>
      </c>
      <c r="AX90" s="158">
        <v>33</v>
      </c>
      <c r="AY90" s="158">
        <v>35</v>
      </c>
      <c r="AZ90" s="158">
        <v>1</v>
      </c>
      <c r="BA90" s="158">
        <v>15</v>
      </c>
      <c r="BB90" s="158">
        <v>5</v>
      </c>
      <c r="BC90" s="158">
        <v>2</v>
      </c>
      <c r="BD90" s="158">
        <v>9</v>
      </c>
      <c r="BE90" s="158">
        <v>17</v>
      </c>
      <c r="BF90" s="158">
        <v>37</v>
      </c>
      <c r="BG90" s="158">
        <v>9</v>
      </c>
      <c r="BH90" s="158">
        <v>25</v>
      </c>
      <c r="BI90" s="158">
        <v>4</v>
      </c>
      <c r="BJ90" s="158">
        <v>4</v>
      </c>
      <c r="BK90" s="158">
        <v>4</v>
      </c>
      <c r="BL90" s="158">
        <v>4</v>
      </c>
      <c r="BM90" s="158">
        <v>1</v>
      </c>
      <c r="BN90" s="158">
        <v>7</v>
      </c>
      <c r="BO90" s="158">
        <v>1</v>
      </c>
      <c r="BP90" s="158">
        <v>2</v>
      </c>
      <c r="BQ90" s="158">
        <v>25</v>
      </c>
      <c r="BR90" s="158">
        <v>35</v>
      </c>
      <c r="BS90" s="158">
        <v>45</v>
      </c>
      <c r="BT90" s="158">
        <v>17</v>
      </c>
      <c r="BU90" s="158">
        <v>1</v>
      </c>
      <c r="BV90" s="158">
        <v>32</v>
      </c>
      <c r="BW90" s="158">
        <v>12</v>
      </c>
      <c r="BX90" s="158">
        <v>2</v>
      </c>
      <c r="BY90" s="158">
        <v>5</v>
      </c>
      <c r="BZ90" s="158">
        <v>3</v>
      </c>
      <c r="CA90" s="158">
        <v>33</v>
      </c>
      <c r="CB90" s="158">
        <v>31</v>
      </c>
      <c r="CC90" s="158">
        <v>21</v>
      </c>
      <c r="CD90" s="158">
        <v>6</v>
      </c>
      <c r="CE90" s="158">
        <v>8</v>
      </c>
      <c r="CF90" s="158">
        <v>27</v>
      </c>
      <c r="CG90" s="158">
        <v>9</v>
      </c>
      <c r="CH90" s="158">
        <v>6</v>
      </c>
      <c r="CI90" s="158">
        <v>23</v>
      </c>
      <c r="CJ90" s="158">
        <v>48</v>
      </c>
      <c r="CK90" s="158">
        <v>5</v>
      </c>
      <c r="CL90" s="158">
        <v>15</v>
      </c>
      <c r="CM90" s="158">
        <v>22</v>
      </c>
      <c r="CN90" s="158">
        <v>11</v>
      </c>
      <c r="CO90" s="158">
        <v>19</v>
      </c>
      <c r="CP90" s="158">
        <v>7</v>
      </c>
      <c r="CQ90" s="158">
        <v>10</v>
      </c>
      <c r="CR90" s="158">
        <v>4</v>
      </c>
      <c r="CS90" s="158">
        <v>14</v>
      </c>
      <c r="CT90" s="158">
        <v>1</v>
      </c>
      <c r="CU90" s="158">
        <v>1</v>
      </c>
      <c r="CV90" s="158">
        <v>38</v>
      </c>
      <c r="CW90" s="158">
        <v>4</v>
      </c>
      <c r="CX90" s="158">
        <v>22</v>
      </c>
      <c r="CY90" s="158">
        <v>5</v>
      </c>
      <c r="CZ90" s="158">
        <v>1</v>
      </c>
      <c r="DA90" s="158">
        <v>7</v>
      </c>
      <c r="DB90" s="158">
        <v>1</v>
      </c>
      <c r="DC90" s="158">
        <v>28</v>
      </c>
      <c r="DD90" s="158">
        <v>39</v>
      </c>
      <c r="DE90" s="158">
        <v>13</v>
      </c>
      <c r="DF90" s="158">
        <v>16</v>
      </c>
      <c r="DG90" s="158">
        <v>19</v>
      </c>
      <c r="DH90" s="158">
        <v>2</v>
      </c>
      <c r="DI90" s="158">
        <v>9</v>
      </c>
      <c r="DJ90" s="158">
        <v>8</v>
      </c>
      <c r="DK90" s="158">
        <v>1</v>
      </c>
      <c r="DL90" s="158">
        <v>28</v>
      </c>
      <c r="DM90" s="158">
        <v>1</v>
      </c>
      <c r="DN90" s="158">
        <v>1</v>
      </c>
      <c r="DO90" s="158">
        <v>1</v>
      </c>
      <c r="DP90" s="158">
        <v>10</v>
      </c>
      <c r="DQ90" s="158">
        <v>7</v>
      </c>
      <c r="DR90" s="158">
        <v>15</v>
      </c>
      <c r="DS90" s="158">
        <v>22</v>
      </c>
      <c r="DT90" s="158">
        <v>5</v>
      </c>
      <c r="DU90" s="158">
        <v>1</v>
      </c>
      <c r="DV90" s="158">
        <v>1</v>
      </c>
      <c r="DW90" s="158">
        <v>2</v>
      </c>
      <c r="DX90" s="158">
        <v>27</v>
      </c>
      <c r="DY90" s="158">
        <v>22</v>
      </c>
      <c r="DZ90" s="158">
        <v>4</v>
      </c>
      <c r="EA90" s="158">
        <v>3</v>
      </c>
      <c r="EB90" s="158">
        <v>4</v>
      </c>
      <c r="EC90" s="158">
        <v>2</v>
      </c>
      <c r="ED90" s="158">
        <v>19</v>
      </c>
      <c r="EE90" s="158">
        <v>10</v>
      </c>
      <c r="EF90" s="158">
        <v>63</v>
      </c>
      <c r="EG90" s="158">
        <v>43</v>
      </c>
      <c r="EH90" s="158">
        <v>15</v>
      </c>
      <c r="EI90" s="158">
        <v>13</v>
      </c>
      <c r="EJ90" s="158">
        <v>4</v>
      </c>
      <c r="EK90" s="158">
        <v>13</v>
      </c>
      <c r="EL90" s="158">
        <v>4</v>
      </c>
      <c r="EM90" s="158">
        <v>16</v>
      </c>
      <c r="EN90" s="158">
        <v>7</v>
      </c>
      <c r="EO90" s="158">
        <v>37</v>
      </c>
      <c r="EP90" s="158">
        <v>4</v>
      </c>
      <c r="EQ90" s="158">
        <v>3</v>
      </c>
      <c r="ER90" s="158">
        <v>8</v>
      </c>
      <c r="ES90" s="158">
        <v>22</v>
      </c>
      <c r="ET90" s="158">
        <v>4</v>
      </c>
      <c r="EU90" s="158">
        <v>1</v>
      </c>
      <c r="EV90" s="158">
        <v>19</v>
      </c>
      <c r="EW90" s="158">
        <v>37</v>
      </c>
      <c r="EX90" s="158">
        <v>10</v>
      </c>
      <c r="EY90" s="158">
        <v>4</v>
      </c>
      <c r="EZ90" s="158">
        <v>4</v>
      </c>
      <c r="FA90" s="158">
        <v>2</v>
      </c>
      <c r="FB90" s="158">
        <v>15</v>
      </c>
      <c r="FC90" s="152">
        <f>SUM(B90:FB90)</f>
        <v>2852</v>
      </c>
    </row>
    <row r="91" spans="1:159" x14ac:dyDescent="0.3">
      <c r="A91" s="150" t="s">
        <v>470</v>
      </c>
      <c r="B91" s="151">
        <v>690</v>
      </c>
      <c r="C91" s="151">
        <v>1190</v>
      </c>
      <c r="D91" s="151">
        <v>500</v>
      </c>
      <c r="E91" s="151">
        <v>72</v>
      </c>
      <c r="F91" s="151">
        <v>201</v>
      </c>
      <c r="G91" s="151">
        <v>80</v>
      </c>
      <c r="H91" s="151">
        <v>202</v>
      </c>
      <c r="I91" s="151">
        <v>1320</v>
      </c>
      <c r="J91" s="151">
        <v>1265</v>
      </c>
      <c r="K91" s="151">
        <v>336</v>
      </c>
      <c r="L91" s="151">
        <v>172</v>
      </c>
      <c r="M91" s="151">
        <v>358</v>
      </c>
      <c r="N91" s="151">
        <v>121</v>
      </c>
      <c r="O91" s="151">
        <v>179</v>
      </c>
      <c r="P91" s="151">
        <v>143</v>
      </c>
      <c r="Q91" s="151">
        <v>290</v>
      </c>
      <c r="R91" s="151">
        <v>136</v>
      </c>
      <c r="S91" s="151">
        <v>213</v>
      </c>
      <c r="T91" s="151">
        <v>167</v>
      </c>
      <c r="U91" s="151">
        <v>517</v>
      </c>
      <c r="V91" s="151">
        <v>176</v>
      </c>
      <c r="W91" s="151">
        <v>156</v>
      </c>
      <c r="X91" s="151">
        <v>216</v>
      </c>
      <c r="Y91" s="151">
        <v>180</v>
      </c>
      <c r="Z91" s="151">
        <v>506</v>
      </c>
      <c r="AA91" s="151">
        <v>427</v>
      </c>
      <c r="AB91" s="151">
        <v>115</v>
      </c>
      <c r="AC91" s="151">
        <v>175</v>
      </c>
      <c r="AD91" s="151">
        <v>58</v>
      </c>
      <c r="AE91" s="151">
        <v>67</v>
      </c>
      <c r="AF91" s="151">
        <v>103</v>
      </c>
      <c r="AG91" s="151">
        <v>24</v>
      </c>
      <c r="AH91" s="151">
        <v>159</v>
      </c>
      <c r="AI91" s="151">
        <v>402</v>
      </c>
      <c r="AJ91" s="151">
        <v>549</v>
      </c>
      <c r="AK91" s="151">
        <v>221</v>
      </c>
      <c r="AL91" s="151">
        <v>494</v>
      </c>
      <c r="AM91" s="151">
        <v>117</v>
      </c>
      <c r="AN91" s="151">
        <v>49</v>
      </c>
      <c r="AO91" s="151">
        <v>43</v>
      </c>
      <c r="AP91" s="151">
        <v>425</v>
      </c>
      <c r="AQ91" s="151">
        <v>89</v>
      </c>
      <c r="AR91" s="151">
        <v>24</v>
      </c>
      <c r="AS91" s="151">
        <v>42</v>
      </c>
      <c r="AT91" s="151">
        <v>48</v>
      </c>
      <c r="AU91" s="151">
        <v>35</v>
      </c>
      <c r="AV91" s="151">
        <v>244</v>
      </c>
      <c r="AW91" s="151">
        <v>243</v>
      </c>
      <c r="AX91" s="151">
        <v>302</v>
      </c>
      <c r="AY91" s="151">
        <v>146</v>
      </c>
      <c r="AZ91" s="151">
        <v>8</v>
      </c>
      <c r="BA91" s="151">
        <v>121</v>
      </c>
      <c r="BB91" s="151">
        <v>175</v>
      </c>
      <c r="BC91" s="151">
        <v>103</v>
      </c>
      <c r="BD91" s="151">
        <v>195</v>
      </c>
      <c r="BE91" s="151">
        <v>89</v>
      </c>
      <c r="BF91" s="151">
        <v>265</v>
      </c>
      <c r="BG91" s="151">
        <v>441</v>
      </c>
      <c r="BH91" s="151">
        <v>287</v>
      </c>
      <c r="BI91" s="151">
        <v>85</v>
      </c>
      <c r="BJ91" s="151">
        <v>64</v>
      </c>
      <c r="BK91" s="151">
        <v>55</v>
      </c>
      <c r="BL91" s="151">
        <v>188</v>
      </c>
      <c r="BM91" s="151">
        <v>161</v>
      </c>
      <c r="BN91" s="151">
        <v>134</v>
      </c>
      <c r="BO91" s="151">
        <v>41</v>
      </c>
      <c r="BP91" s="151">
        <v>32</v>
      </c>
      <c r="BQ91" s="151">
        <v>826</v>
      </c>
      <c r="BR91" s="151">
        <v>162</v>
      </c>
      <c r="BS91" s="151">
        <v>621</v>
      </c>
      <c r="BT91" s="151">
        <v>478</v>
      </c>
      <c r="BU91" s="151">
        <v>38</v>
      </c>
      <c r="BV91" s="151">
        <v>213</v>
      </c>
      <c r="BW91" s="151">
        <v>73</v>
      </c>
      <c r="BX91" s="151">
        <v>106</v>
      </c>
      <c r="BY91" s="151">
        <v>148</v>
      </c>
      <c r="BZ91" s="151">
        <v>148</v>
      </c>
      <c r="CA91" s="151">
        <v>445</v>
      </c>
      <c r="CB91" s="151">
        <v>394</v>
      </c>
      <c r="CC91" s="151">
        <v>192</v>
      </c>
      <c r="CD91" s="151">
        <v>65</v>
      </c>
      <c r="CE91" s="151">
        <v>57</v>
      </c>
      <c r="CF91" s="151">
        <v>332</v>
      </c>
      <c r="CG91" s="151">
        <v>57</v>
      </c>
      <c r="CH91" s="151">
        <v>101</v>
      </c>
      <c r="CI91" s="151">
        <v>300</v>
      </c>
      <c r="CJ91" s="151">
        <v>94</v>
      </c>
      <c r="CK91" s="151">
        <v>66</v>
      </c>
      <c r="CL91" s="151">
        <v>116</v>
      </c>
      <c r="CM91" s="151">
        <v>166</v>
      </c>
      <c r="CN91" s="151">
        <v>353</v>
      </c>
      <c r="CO91" s="151">
        <v>451</v>
      </c>
      <c r="CP91" s="151">
        <v>126</v>
      </c>
      <c r="CQ91" s="151">
        <v>61</v>
      </c>
      <c r="CR91" s="151">
        <v>78</v>
      </c>
      <c r="CS91" s="151">
        <v>25</v>
      </c>
      <c r="CT91" s="151">
        <v>75</v>
      </c>
      <c r="CU91" s="151">
        <v>52</v>
      </c>
      <c r="CV91" s="151">
        <v>282</v>
      </c>
      <c r="CW91" s="151">
        <v>71</v>
      </c>
      <c r="CX91" s="151">
        <v>292</v>
      </c>
      <c r="CY91" s="151">
        <v>115</v>
      </c>
      <c r="CZ91" s="151">
        <v>45</v>
      </c>
      <c r="DA91" s="151">
        <v>58</v>
      </c>
      <c r="DB91" s="151">
        <v>54</v>
      </c>
      <c r="DC91" s="151">
        <v>208</v>
      </c>
      <c r="DD91" s="151">
        <v>325</v>
      </c>
      <c r="DE91" s="151">
        <v>104</v>
      </c>
      <c r="DF91" s="151">
        <v>227</v>
      </c>
      <c r="DG91" s="151">
        <v>297</v>
      </c>
      <c r="DH91" s="151">
        <v>30</v>
      </c>
      <c r="DI91" s="151">
        <v>34</v>
      </c>
      <c r="DJ91" s="151">
        <v>116</v>
      </c>
      <c r="DK91" s="151">
        <v>31</v>
      </c>
      <c r="DL91" s="151">
        <v>314</v>
      </c>
      <c r="DM91" s="151">
        <v>43</v>
      </c>
      <c r="DN91" s="151">
        <v>2</v>
      </c>
      <c r="DO91" s="151">
        <v>47</v>
      </c>
      <c r="DP91" s="151">
        <v>54</v>
      </c>
      <c r="DQ91" s="151">
        <v>172</v>
      </c>
      <c r="DR91" s="151">
        <v>257</v>
      </c>
      <c r="DS91" s="151">
        <v>96</v>
      </c>
      <c r="DT91" s="151">
        <v>51</v>
      </c>
      <c r="DU91" s="151">
        <v>39</v>
      </c>
      <c r="DV91" s="151">
        <v>33</v>
      </c>
      <c r="DW91" s="151">
        <v>21</v>
      </c>
      <c r="DX91" s="151">
        <v>235</v>
      </c>
      <c r="DY91" s="151">
        <v>479</v>
      </c>
      <c r="DZ91" s="151">
        <v>97</v>
      </c>
      <c r="EA91" s="151">
        <v>66</v>
      </c>
      <c r="EB91" s="151">
        <v>32</v>
      </c>
      <c r="EC91" s="151">
        <v>51</v>
      </c>
      <c r="ED91" s="151">
        <v>219</v>
      </c>
      <c r="EE91" s="151">
        <v>146</v>
      </c>
      <c r="EF91" s="151">
        <v>852</v>
      </c>
      <c r="EG91" s="151">
        <v>559</v>
      </c>
      <c r="EH91" s="151">
        <v>192</v>
      </c>
      <c r="EI91" s="151">
        <v>209</v>
      </c>
      <c r="EJ91" s="151">
        <v>119</v>
      </c>
      <c r="EK91" s="151">
        <v>173</v>
      </c>
      <c r="EL91" s="151">
        <v>102</v>
      </c>
      <c r="EM91" s="151">
        <v>131</v>
      </c>
      <c r="EN91" s="151">
        <v>154</v>
      </c>
      <c r="EO91" s="151">
        <v>430</v>
      </c>
      <c r="EP91" s="151">
        <v>59</v>
      </c>
      <c r="EQ91" s="151">
        <v>57</v>
      </c>
      <c r="ER91" s="151">
        <v>110</v>
      </c>
      <c r="ES91" s="151">
        <v>472</v>
      </c>
      <c r="ET91" s="151">
        <v>132</v>
      </c>
      <c r="EU91" s="151">
        <v>26</v>
      </c>
      <c r="EV91" s="151">
        <v>210</v>
      </c>
      <c r="EW91" s="151">
        <v>428</v>
      </c>
      <c r="EX91" s="151">
        <v>102</v>
      </c>
      <c r="EY91" s="151">
        <v>38</v>
      </c>
      <c r="EZ91" s="151">
        <v>49</v>
      </c>
      <c r="FA91" s="151">
        <v>51</v>
      </c>
      <c r="FB91" s="151">
        <v>190</v>
      </c>
      <c r="FC91" s="152">
        <f>SUM(B91:FB91)</f>
        <v>32438</v>
      </c>
    </row>
    <row r="92" spans="1:159" x14ac:dyDescent="0.3">
      <c r="A92" s="153" t="s">
        <v>460</v>
      </c>
      <c r="B92" s="152">
        <v>730</v>
      </c>
      <c r="C92" s="152">
        <v>1234</v>
      </c>
      <c r="D92" s="152">
        <v>590</v>
      </c>
      <c r="E92" s="152">
        <v>74</v>
      </c>
      <c r="F92" s="152">
        <v>212</v>
      </c>
      <c r="G92" s="152">
        <v>83</v>
      </c>
      <c r="H92" s="152">
        <v>226</v>
      </c>
      <c r="I92" s="152">
        <v>1408</v>
      </c>
      <c r="J92" s="152">
        <v>1331</v>
      </c>
      <c r="K92" s="152">
        <v>352</v>
      </c>
      <c r="L92" s="152">
        <v>195</v>
      </c>
      <c r="M92" s="152">
        <v>400</v>
      </c>
      <c r="N92" s="152">
        <v>187</v>
      </c>
      <c r="O92" s="152">
        <v>205</v>
      </c>
      <c r="P92" s="152">
        <v>146</v>
      </c>
      <c r="Q92" s="152">
        <v>333</v>
      </c>
      <c r="R92" s="152">
        <v>149</v>
      </c>
      <c r="S92" s="152">
        <v>223</v>
      </c>
      <c r="T92" s="152">
        <v>189</v>
      </c>
      <c r="U92" s="152">
        <v>551</v>
      </c>
      <c r="V92" s="152">
        <v>182</v>
      </c>
      <c r="W92" s="152">
        <v>169</v>
      </c>
      <c r="X92" s="152">
        <v>259</v>
      </c>
      <c r="Y92" s="152">
        <v>322</v>
      </c>
      <c r="Z92" s="152">
        <v>589</v>
      </c>
      <c r="AA92" s="152">
        <v>442</v>
      </c>
      <c r="AB92" s="152">
        <v>154</v>
      </c>
      <c r="AC92" s="152">
        <v>181</v>
      </c>
      <c r="AD92" s="152">
        <v>60</v>
      </c>
      <c r="AE92" s="152">
        <v>82</v>
      </c>
      <c r="AF92" s="152">
        <v>114</v>
      </c>
      <c r="AG92" s="152">
        <v>48</v>
      </c>
      <c r="AH92" s="152">
        <v>189</v>
      </c>
      <c r="AI92" s="152">
        <v>486</v>
      </c>
      <c r="AJ92" s="152">
        <v>574</v>
      </c>
      <c r="AK92" s="152">
        <v>239</v>
      </c>
      <c r="AL92" s="152">
        <v>528</v>
      </c>
      <c r="AM92" s="152">
        <v>126</v>
      </c>
      <c r="AN92" s="152">
        <v>64</v>
      </c>
      <c r="AO92" s="152">
        <v>48</v>
      </c>
      <c r="AP92" s="152">
        <v>480</v>
      </c>
      <c r="AQ92" s="152">
        <v>98</v>
      </c>
      <c r="AR92" s="152">
        <v>27</v>
      </c>
      <c r="AS92" s="152">
        <v>43</v>
      </c>
      <c r="AT92" s="152">
        <v>58</v>
      </c>
      <c r="AU92" s="152">
        <v>38</v>
      </c>
      <c r="AV92" s="152">
        <v>253</v>
      </c>
      <c r="AW92" s="152">
        <v>261</v>
      </c>
      <c r="AX92" s="152">
        <v>335</v>
      </c>
      <c r="AY92" s="152">
        <v>181</v>
      </c>
      <c r="AZ92" s="152">
        <v>9</v>
      </c>
      <c r="BA92" s="152">
        <v>136</v>
      </c>
      <c r="BB92" s="152">
        <v>180</v>
      </c>
      <c r="BC92" s="152">
        <v>105</v>
      </c>
      <c r="BD92" s="152">
        <v>204</v>
      </c>
      <c r="BE92" s="152">
        <v>106</v>
      </c>
      <c r="BF92" s="152">
        <v>302</v>
      </c>
      <c r="BG92" s="152">
        <v>450</v>
      </c>
      <c r="BH92" s="152">
        <v>312</v>
      </c>
      <c r="BI92" s="152">
        <v>89</v>
      </c>
      <c r="BJ92" s="152">
        <v>68</v>
      </c>
      <c r="BK92" s="152">
        <v>59</v>
      </c>
      <c r="BL92" s="152">
        <v>192</v>
      </c>
      <c r="BM92" s="152">
        <v>162</v>
      </c>
      <c r="BN92" s="152">
        <v>141</v>
      </c>
      <c r="BO92" s="152">
        <v>42</v>
      </c>
      <c r="BP92" s="152">
        <v>34</v>
      </c>
      <c r="BQ92" s="152">
        <v>851</v>
      </c>
      <c r="BR92" s="152">
        <v>197</v>
      </c>
      <c r="BS92" s="152">
        <v>666</v>
      </c>
      <c r="BT92" s="152">
        <v>495</v>
      </c>
      <c r="BU92" s="152">
        <v>39</v>
      </c>
      <c r="BV92" s="152">
        <v>245</v>
      </c>
      <c r="BW92" s="152">
        <v>85</v>
      </c>
      <c r="BX92" s="152">
        <v>108</v>
      </c>
      <c r="BY92" s="152">
        <v>153</v>
      </c>
      <c r="BZ92" s="152">
        <v>151</v>
      </c>
      <c r="CA92" s="152">
        <v>478</v>
      </c>
      <c r="CB92" s="152">
        <v>425</v>
      </c>
      <c r="CC92" s="152">
        <v>213</v>
      </c>
      <c r="CD92" s="152">
        <v>71</v>
      </c>
      <c r="CE92" s="152">
        <v>65</v>
      </c>
      <c r="CF92" s="152">
        <v>359</v>
      </c>
      <c r="CG92" s="152">
        <v>66</v>
      </c>
      <c r="CH92" s="152">
        <v>107</v>
      </c>
      <c r="CI92" s="152">
        <v>323</v>
      </c>
      <c r="CJ92" s="152">
        <v>142</v>
      </c>
      <c r="CK92" s="152">
        <v>71</v>
      </c>
      <c r="CL92" s="152">
        <v>131</v>
      </c>
      <c r="CM92" s="152">
        <v>188</v>
      </c>
      <c r="CN92" s="152">
        <v>364</v>
      </c>
      <c r="CO92" s="152">
        <v>470</v>
      </c>
      <c r="CP92" s="152">
        <v>133</v>
      </c>
      <c r="CQ92" s="152">
        <v>71</v>
      </c>
      <c r="CR92" s="152">
        <v>82</v>
      </c>
      <c r="CS92" s="152">
        <v>39</v>
      </c>
      <c r="CT92" s="152">
        <v>76</v>
      </c>
      <c r="CU92" s="152">
        <v>53</v>
      </c>
      <c r="CV92" s="152">
        <v>320</v>
      </c>
      <c r="CW92" s="152">
        <v>75</v>
      </c>
      <c r="CX92" s="152">
        <v>314</v>
      </c>
      <c r="CY92" s="152">
        <v>120</v>
      </c>
      <c r="CZ92" s="152">
        <v>46</v>
      </c>
      <c r="DA92" s="152">
        <v>65</v>
      </c>
      <c r="DB92" s="152">
        <v>55</v>
      </c>
      <c r="DC92" s="152">
        <v>236</v>
      </c>
      <c r="DD92" s="152">
        <v>364</v>
      </c>
      <c r="DE92" s="152">
        <v>117</v>
      </c>
      <c r="DF92" s="152">
        <v>243</v>
      </c>
      <c r="DG92" s="152">
        <v>316</v>
      </c>
      <c r="DH92" s="152">
        <v>32</v>
      </c>
      <c r="DI92" s="152">
        <v>43</v>
      </c>
      <c r="DJ92" s="152">
        <v>124</v>
      </c>
      <c r="DK92" s="152">
        <v>32</v>
      </c>
      <c r="DL92" s="152">
        <v>342</v>
      </c>
      <c r="DM92" s="152">
        <v>44</v>
      </c>
      <c r="DN92" s="152">
        <v>3</v>
      </c>
      <c r="DO92" s="152">
        <v>48</v>
      </c>
      <c r="DP92" s="152">
        <v>64</v>
      </c>
      <c r="DQ92" s="152">
        <v>179</v>
      </c>
      <c r="DR92" s="152">
        <v>272</v>
      </c>
      <c r="DS92" s="152">
        <v>118</v>
      </c>
      <c r="DT92" s="152">
        <v>56</v>
      </c>
      <c r="DU92" s="152">
        <v>40</v>
      </c>
      <c r="DV92" s="152">
        <v>34</v>
      </c>
      <c r="DW92" s="152">
        <v>23</v>
      </c>
      <c r="DX92" s="152">
        <v>262</v>
      </c>
      <c r="DY92" s="152">
        <v>501</v>
      </c>
      <c r="DZ92" s="152">
        <v>101</v>
      </c>
      <c r="EA92" s="152">
        <v>69</v>
      </c>
      <c r="EB92" s="152">
        <v>36</v>
      </c>
      <c r="EC92" s="152">
        <v>53</v>
      </c>
      <c r="ED92" s="152">
        <v>238</v>
      </c>
      <c r="EE92" s="152">
        <v>156</v>
      </c>
      <c r="EF92" s="152">
        <v>915</v>
      </c>
      <c r="EG92" s="152">
        <v>602</v>
      </c>
      <c r="EH92" s="152">
        <v>207</v>
      </c>
      <c r="EI92" s="152">
        <v>222</v>
      </c>
      <c r="EJ92" s="152">
        <v>123</v>
      </c>
      <c r="EK92" s="152">
        <v>186</v>
      </c>
      <c r="EL92" s="152">
        <v>106</v>
      </c>
      <c r="EM92" s="152">
        <v>147</v>
      </c>
      <c r="EN92" s="152">
        <v>161</v>
      </c>
      <c r="EO92" s="152">
        <v>467</v>
      </c>
      <c r="EP92" s="152">
        <v>63</v>
      </c>
      <c r="EQ92" s="152">
        <v>60</v>
      </c>
      <c r="ER92" s="152">
        <v>118</v>
      </c>
      <c r="ES92" s="152">
        <v>494</v>
      </c>
      <c r="ET92" s="152">
        <v>136</v>
      </c>
      <c r="EU92" s="152">
        <v>27</v>
      </c>
      <c r="EV92" s="152">
        <v>229</v>
      </c>
      <c r="EW92" s="152">
        <v>465</v>
      </c>
      <c r="EX92" s="152">
        <v>112</v>
      </c>
      <c r="EY92" s="152">
        <v>42</v>
      </c>
      <c r="EZ92" s="152">
        <v>53</v>
      </c>
      <c r="FA92" s="152">
        <v>53</v>
      </c>
      <c r="FB92" s="152">
        <v>205</v>
      </c>
      <c r="FC92" s="152">
        <f>SUM(FC90:FC91)</f>
        <v>35290</v>
      </c>
    </row>
    <row r="93" spans="1:159" x14ac:dyDescent="0.3">
      <c r="A93" s="154" t="s">
        <v>462</v>
      </c>
    </row>
    <row r="94" spans="1:159" x14ac:dyDescent="0.3">
      <c r="A94" s="154" t="s">
        <v>493</v>
      </c>
    </row>
    <row r="96" spans="1:159" x14ac:dyDescent="0.3">
      <c r="A96" s="145" t="s">
        <v>494</v>
      </c>
    </row>
    <row r="97" spans="1:159" x14ac:dyDescent="0.3">
      <c r="A97" s="146" t="s">
        <v>495</v>
      </c>
    </row>
    <row r="98" spans="1:159" x14ac:dyDescent="0.3">
      <c r="A98" s="147" t="s">
        <v>300</v>
      </c>
    </row>
    <row r="99" spans="1:159" x14ac:dyDescent="0.3">
      <c r="A99" s="177" t="s">
        <v>496</v>
      </c>
      <c r="B99" s="179" t="s">
        <v>302</v>
      </c>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c r="AH99" s="180"/>
      <c r="AI99" s="180"/>
      <c r="AJ99" s="180"/>
      <c r="AK99" s="180"/>
      <c r="AL99" s="180"/>
      <c r="AM99" s="180"/>
      <c r="AN99" s="180"/>
      <c r="AO99" s="180"/>
      <c r="AP99" s="180"/>
      <c r="AQ99" s="180"/>
      <c r="AR99" s="180"/>
      <c r="AS99" s="180"/>
      <c r="AT99" s="180"/>
      <c r="AU99" s="180"/>
      <c r="AV99" s="180"/>
      <c r="AW99" s="180"/>
      <c r="AX99" s="180"/>
      <c r="AY99" s="180"/>
      <c r="AZ99" s="180"/>
      <c r="BA99" s="180"/>
      <c r="BB99" s="180"/>
      <c r="BC99" s="180"/>
      <c r="BD99" s="180"/>
      <c r="BE99" s="180"/>
      <c r="BF99" s="180"/>
      <c r="BG99" s="180"/>
      <c r="BH99" s="180"/>
      <c r="BI99" s="180"/>
      <c r="BJ99" s="180"/>
      <c r="BK99" s="180"/>
      <c r="BL99" s="180"/>
      <c r="BM99" s="180"/>
      <c r="BN99" s="180"/>
      <c r="BO99" s="180"/>
      <c r="BP99" s="180"/>
      <c r="BQ99" s="180"/>
      <c r="BR99" s="180"/>
      <c r="BS99" s="180"/>
      <c r="BT99" s="180"/>
      <c r="BU99" s="180"/>
      <c r="BV99" s="180"/>
      <c r="BW99" s="180"/>
      <c r="BX99" s="180"/>
      <c r="BY99" s="180"/>
      <c r="BZ99" s="180"/>
      <c r="CA99" s="180"/>
      <c r="CB99" s="180"/>
      <c r="CC99" s="180"/>
      <c r="CD99" s="180"/>
      <c r="CE99" s="180"/>
      <c r="CF99" s="180"/>
      <c r="CG99" s="180"/>
      <c r="CH99" s="180"/>
      <c r="CI99" s="180"/>
      <c r="CJ99" s="180"/>
      <c r="CK99" s="180"/>
      <c r="CL99" s="180"/>
      <c r="CM99" s="180"/>
      <c r="CN99" s="180"/>
      <c r="CO99" s="180"/>
      <c r="CP99" s="180"/>
      <c r="CQ99" s="180"/>
      <c r="CR99" s="180"/>
      <c r="CS99" s="180"/>
      <c r="CT99" s="180"/>
      <c r="CU99" s="180"/>
      <c r="CV99" s="180"/>
      <c r="CW99" s="180"/>
      <c r="CX99" s="180"/>
      <c r="CY99" s="180"/>
      <c r="CZ99" s="180"/>
      <c r="DA99" s="180"/>
      <c r="DB99" s="180"/>
      <c r="DC99" s="180"/>
      <c r="DD99" s="180"/>
      <c r="DE99" s="180"/>
      <c r="DF99" s="180"/>
      <c r="DG99" s="180"/>
      <c r="DH99" s="180"/>
      <c r="DI99" s="180"/>
      <c r="DJ99" s="180"/>
      <c r="DK99" s="180"/>
      <c r="DL99" s="180"/>
      <c r="DM99" s="180"/>
      <c r="DN99" s="180"/>
      <c r="DO99" s="180"/>
      <c r="DP99" s="180"/>
      <c r="DQ99" s="180"/>
      <c r="DR99" s="180"/>
      <c r="DS99" s="180"/>
      <c r="DT99" s="180"/>
      <c r="DU99" s="180"/>
      <c r="DV99" s="180"/>
      <c r="DW99" s="180"/>
      <c r="DX99" s="180"/>
      <c r="DY99" s="180"/>
      <c r="DZ99" s="180"/>
      <c r="EA99" s="180"/>
      <c r="EB99" s="180"/>
      <c r="EC99" s="180"/>
      <c r="ED99" s="180"/>
      <c r="EE99" s="180"/>
      <c r="EF99" s="180"/>
      <c r="EG99" s="180"/>
      <c r="EH99" s="180"/>
      <c r="EI99" s="180"/>
      <c r="EJ99" s="180"/>
      <c r="EK99" s="180"/>
      <c r="EL99" s="180"/>
      <c r="EM99" s="180"/>
      <c r="EN99" s="180"/>
      <c r="EO99" s="180"/>
      <c r="EP99" s="180"/>
      <c r="EQ99" s="180"/>
      <c r="ER99" s="180"/>
      <c r="ES99" s="180"/>
      <c r="ET99" s="180"/>
      <c r="EU99" s="180"/>
      <c r="EV99" s="180"/>
      <c r="EW99" s="180"/>
      <c r="EX99" s="180"/>
      <c r="EY99" s="180"/>
      <c r="EZ99" s="180"/>
      <c r="FA99" s="180"/>
      <c r="FB99" s="180"/>
      <c r="FC99" s="181"/>
    </row>
    <row r="100" spans="1:159" ht="288.75" customHeight="1" x14ac:dyDescent="0.3">
      <c r="A100" s="178"/>
      <c r="B100" s="148" t="s">
        <v>303</v>
      </c>
      <c r="C100" s="148" t="s">
        <v>304</v>
      </c>
      <c r="D100" s="148" t="s">
        <v>305</v>
      </c>
      <c r="E100" s="148" t="s">
        <v>306</v>
      </c>
      <c r="F100" s="148" t="s">
        <v>307</v>
      </c>
      <c r="G100" s="148" t="s">
        <v>308</v>
      </c>
      <c r="H100" s="148" t="s">
        <v>309</v>
      </c>
      <c r="I100" s="148" t="s">
        <v>310</v>
      </c>
      <c r="J100" s="148" t="s">
        <v>311</v>
      </c>
      <c r="K100" s="148" t="s">
        <v>312</v>
      </c>
      <c r="L100" s="148" t="s">
        <v>313</v>
      </c>
      <c r="M100" s="148" t="s">
        <v>314</v>
      </c>
      <c r="N100" s="148" t="s">
        <v>315</v>
      </c>
      <c r="O100" s="148" t="s">
        <v>316</v>
      </c>
      <c r="P100" s="148" t="s">
        <v>317</v>
      </c>
      <c r="Q100" s="148" t="s">
        <v>318</v>
      </c>
      <c r="R100" s="148" t="s">
        <v>319</v>
      </c>
      <c r="S100" s="148" t="s">
        <v>320</v>
      </c>
      <c r="T100" s="148" t="s">
        <v>321</v>
      </c>
      <c r="U100" s="148" t="s">
        <v>322</v>
      </c>
      <c r="V100" s="148" t="s">
        <v>323</v>
      </c>
      <c r="W100" s="148" t="s">
        <v>324</v>
      </c>
      <c r="X100" s="148" t="s">
        <v>325</v>
      </c>
      <c r="Y100" s="148" t="s">
        <v>326</v>
      </c>
      <c r="Z100" s="148" t="s">
        <v>327</v>
      </c>
      <c r="AA100" s="148" t="s">
        <v>328</v>
      </c>
      <c r="AB100" s="148" t="s">
        <v>329</v>
      </c>
      <c r="AC100" s="148" t="s">
        <v>330</v>
      </c>
      <c r="AD100" s="148" t="s">
        <v>331</v>
      </c>
      <c r="AE100" s="148" t="s">
        <v>332</v>
      </c>
      <c r="AF100" s="148" t="s">
        <v>333</v>
      </c>
      <c r="AG100" s="148" t="s">
        <v>334</v>
      </c>
      <c r="AH100" s="148" t="s">
        <v>335</v>
      </c>
      <c r="AI100" s="148" t="s">
        <v>336</v>
      </c>
      <c r="AJ100" s="148" t="s">
        <v>337</v>
      </c>
      <c r="AK100" s="148" t="s">
        <v>338</v>
      </c>
      <c r="AL100" s="148" t="s">
        <v>339</v>
      </c>
      <c r="AM100" s="148" t="s">
        <v>340</v>
      </c>
      <c r="AN100" s="148" t="s">
        <v>341</v>
      </c>
      <c r="AO100" s="148" t="s">
        <v>342</v>
      </c>
      <c r="AP100" s="148" t="s">
        <v>343</v>
      </c>
      <c r="AQ100" s="148" t="s">
        <v>344</v>
      </c>
      <c r="AR100" s="148" t="s">
        <v>345</v>
      </c>
      <c r="AS100" s="148" t="s">
        <v>346</v>
      </c>
      <c r="AT100" s="148" t="s">
        <v>347</v>
      </c>
      <c r="AU100" s="148" t="s">
        <v>348</v>
      </c>
      <c r="AV100" s="148" t="s">
        <v>349</v>
      </c>
      <c r="AW100" s="148" t="s">
        <v>350</v>
      </c>
      <c r="AX100" s="148" t="s">
        <v>351</v>
      </c>
      <c r="AY100" s="148" t="s">
        <v>352</v>
      </c>
      <c r="AZ100" s="148" t="s">
        <v>353</v>
      </c>
      <c r="BA100" s="148" t="s">
        <v>354</v>
      </c>
      <c r="BB100" s="148" t="s">
        <v>355</v>
      </c>
      <c r="BC100" s="148" t="s">
        <v>356</v>
      </c>
      <c r="BD100" s="148" t="s">
        <v>357</v>
      </c>
      <c r="BE100" s="148" t="s">
        <v>358</v>
      </c>
      <c r="BF100" s="148" t="s">
        <v>359</v>
      </c>
      <c r="BG100" s="148" t="s">
        <v>360</v>
      </c>
      <c r="BH100" s="148" t="s">
        <v>361</v>
      </c>
      <c r="BI100" s="148" t="s">
        <v>362</v>
      </c>
      <c r="BJ100" s="148" t="s">
        <v>363</v>
      </c>
      <c r="BK100" s="148" t="s">
        <v>364</v>
      </c>
      <c r="BL100" s="148" t="s">
        <v>365</v>
      </c>
      <c r="BM100" s="148" t="s">
        <v>366</v>
      </c>
      <c r="BN100" s="148" t="s">
        <v>367</v>
      </c>
      <c r="BO100" s="148" t="s">
        <v>368</v>
      </c>
      <c r="BP100" s="148" t="s">
        <v>369</v>
      </c>
      <c r="BQ100" s="148" t="s">
        <v>370</v>
      </c>
      <c r="BR100" s="148" t="s">
        <v>371</v>
      </c>
      <c r="BS100" s="148" t="s">
        <v>372</v>
      </c>
      <c r="BT100" s="148" t="s">
        <v>373</v>
      </c>
      <c r="BU100" s="148" t="s">
        <v>374</v>
      </c>
      <c r="BV100" s="148" t="s">
        <v>375</v>
      </c>
      <c r="BW100" s="148" t="s">
        <v>376</v>
      </c>
      <c r="BX100" s="148" t="s">
        <v>377</v>
      </c>
      <c r="BY100" s="148" t="s">
        <v>378</v>
      </c>
      <c r="BZ100" s="148" t="s">
        <v>379</v>
      </c>
      <c r="CA100" s="148" t="s">
        <v>380</v>
      </c>
      <c r="CB100" s="148" t="s">
        <v>381</v>
      </c>
      <c r="CC100" s="148" t="s">
        <v>382</v>
      </c>
      <c r="CD100" s="148" t="s">
        <v>383</v>
      </c>
      <c r="CE100" s="148" t="s">
        <v>384</v>
      </c>
      <c r="CF100" s="148" t="s">
        <v>385</v>
      </c>
      <c r="CG100" s="148" t="s">
        <v>386</v>
      </c>
      <c r="CH100" s="148" t="s">
        <v>387</v>
      </c>
      <c r="CI100" s="148" t="s">
        <v>388</v>
      </c>
      <c r="CJ100" s="148" t="s">
        <v>389</v>
      </c>
      <c r="CK100" s="148" t="s">
        <v>390</v>
      </c>
      <c r="CL100" s="148" t="s">
        <v>391</v>
      </c>
      <c r="CM100" s="148" t="s">
        <v>392</v>
      </c>
      <c r="CN100" s="148" t="s">
        <v>393</v>
      </c>
      <c r="CO100" s="148" t="s">
        <v>394</v>
      </c>
      <c r="CP100" s="148" t="s">
        <v>395</v>
      </c>
      <c r="CQ100" s="148" t="s">
        <v>396</v>
      </c>
      <c r="CR100" s="148" t="s">
        <v>397</v>
      </c>
      <c r="CS100" s="148" t="s">
        <v>398</v>
      </c>
      <c r="CT100" s="148" t="s">
        <v>399</v>
      </c>
      <c r="CU100" s="148" t="s">
        <v>400</v>
      </c>
      <c r="CV100" s="148" t="s">
        <v>401</v>
      </c>
      <c r="CW100" s="148" t="s">
        <v>402</v>
      </c>
      <c r="CX100" s="148" t="s">
        <v>403</v>
      </c>
      <c r="CY100" s="148" t="s">
        <v>404</v>
      </c>
      <c r="CZ100" s="148" t="s">
        <v>405</v>
      </c>
      <c r="DA100" s="148" t="s">
        <v>406</v>
      </c>
      <c r="DB100" s="148" t="s">
        <v>407</v>
      </c>
      <c r="DC100" s="148" t="s">
        <v>408</v>
      </c>
      <c r="DD100" s="148" t="s">
        <v>409</v>
      </c>
      <c r="DE100" s="148" t="s">
        <v>410</v>
      </c>
      <c r="DF100" s="148" t="s">
        <v>411</v>
      </c>
      <c r="DG100" s="148" t="s">
        <v>412</v>
      </c>
      <c r="DH100" s="148" t="s">
        <v>413</v>
      </c>
      <c r="DI100" s="148" t="s">
        <v>414</v>
      </c>
      <c r="DJ100" s="148" t="s">
        <v>415</v>
      </c>
      <c r="DK100" s="148" t="s">
        <v>416</v>
      </c>
      <c r="DL100" s="148" t="s">
        <v>417</v>
      </c>
      <c r="DM100" s="148" t="s">
        <v>418</v>
      </c>
      <c r="DN100" s="148" t="s">
        <v>419</v>
      </c>
      <c r="DO100" s="148" t="s">
        <v>420</v>
      </c>
      <c r="DP100" s="148" t="s">
        <v>421</v>
      </c>
      <c r="DQ100" s="148" t="s">
        <v>422</v>
      </c>
      <c r="DR100" s="148" t="s">
        <v>423</v>
      </c>
      <c r="DS100" s="148" t="s">
        <v>424</v>
      </c>
      <c r="DT100" s="148" t="s">
        <v>425</v>
      </c>
      <c r="DU100" s="148" t="s">
        <v>426</v>
      </c>
      <c r="DV100" s="148" t="s">
        <v>427</v>
      </c>
      <c r="DW100" s="148" t="s">
        <v>428</v>
      </c>
      <c r="DX100" s="148" t="s">
        <v>429</v>
      </c>
      <c r="DY100" s="148" t="s">
        <v>430</v>
      </c>
      <c r="DZ100" s="148" t="s">
        <v>431</v>
      </c>
      <c r="EA100" s="148" t="s">
        <v>432</v>
      </c>
      <c r="EB100" s="148" t="s">
        <v>433</v>
      </c>
      <c r="EC100" s="148" t="s">
        <v>434</v>
      </c>
      <c r="ED100" s="148" t="s">
        <v>435</v>
      </c>
      <c r="EE100" s="148" t="s">
        <v>436</v>
      </c>
      <c r="EF100" s="148" t="s">
        <v>437</v>
      </c>
      <c r="EG100" s="148" t="s">
        <v>438</v>
      </c>
      <c r="EH100" s="148" t="s">
        <v>439</v>
      </c>
      <c r="EI100" s="148" t="s">
        <v>440</v>
      </c>
      <c r="EJ100" s="148" t="s">
        <v>441</v>
      </c>
      <c r="EK100" s="148" t="s">
        <v>442</v>
      </c>
      <c r="EL100" s="148" t="s">
        <v>443</v>
      </c>
      <c r="EM100" s="148" t="s">
        <v>444</v>
      </c>
      <c r="EN100" s="148" t="s">
        <v>445</v>
      </c>
      <c r="EO100" s="148" t="s">
        <v>446</v>
      </c>
      <c r="EP100" s="148" t="s">
        <v>447</v>
      </c>
      <c r="EQ100" s="148" t="s">
        <v>448</v>
      </c>
      <c r="ER100" s="148" t="s">
        <v>449</v>
      </c>
      <c r="ES100" s="148" t="s">
        <v>450</v>
      </c>
      <c r="ET100" s="148" t="s">
        <v>451</v>
      </c>
      <c r="EU100" s="148" t="s">
        <v>452</v>
      </c>
      <c r="EV100" s="148" t="s">
        <v>453</v>
      </c>
      <c r="EW100" s="148" t="s">
        <v>454</v>
      </c>
      <c r="EX100" s="148" t="s">
        <v>455</v>
      </c>
      <c r="EY100" s="148" t="s">
        <v>456</v>
      </c>
      <c r="EZ100" s="148" t="s">
        <v>457</v>
      </c>
      <c r="FA100" s="148" t="s">
        <v>458</v>
      </c>
      <c r="FB100" s="148" t="s">
        <v>459</v>
      </c>
      <c r="FC100" s="149" t="s">
        <v>460</v>
      </c>
    </row>
    <row r="101" spans="1:159" x14ac:dyDescent="0.3">
      <c r="A101" s="150" t="s">
        <v>469</v>
      </c>
      <c r="B101" s="158">
        <v>34</v>
      </c>
      <c r="C101" s="158">
        <v>37</v>
      </c>
      <c r="D101" s="158">
        <v>85</v>
      </c>
      <c r="E101" s="158">
        <v>2</v>
      </c>
      <c r="F101" s="158">
        <v>11</v>
      </c>
      <c r="G101" s="158">
        <v>3</v>
      </c>
      <c r="H101" s="158">
        <v>23</v>
      </c>
      <c r="I101" s="158">
        <v>86</v>
      </c>
      <c r="J101" s="158">
        <v>60</v>
      </c>
      <c r="K101" s="158">
        <v>15</v>
      </c>
      <c r="L101" s="158">
        <v>20</v>
      </c>
      <c r="M101" s="158">
        <v>42</v>
      </c>
      <c r="N101" s="158">
        <v>66</v>
      </c>
      <c r="O101" s="158">
        <v>23</v>
      </c>
      <c r="P101" s="158">
        <v>3</v>
      </c>
      <c r="Q101" s="158">
        <v>41</v>
      </c>
      <c r="R101" s="158">
        <v>8</v>
      </c>
      <c r="S101" s="158">
        <v>8</v>
      </c>
      <c r="T101" s="158">
        <v>18</v>
      </c>
      <c r="U101" s="158">
        <v>26</v>
      </c>
      <c r="V101" s="158">
        <v>4</v>
      </c>
      <c r="W101" s="158">
        <v>13</v>
      </c>
      <c r="X101" s="158">
        <v>42</v>
      </c>
      <c r="Y101" s="158">
        <v>142</v>
      </c>
      <c r="Z101" s="158">
        <v>81</v>
      </c>
      <c r="AA101" s="158">
        <v>11</v>
      </c>
      <c r="AB101" s="158">
        <v>36</v>
      </c>
      <c r="AC101" s="158">
        <v>6</v>
      </c>
      <c r="AD101" s="158">
        <v>2</v>
      </c>
      <c r="AE101" s="158">
        <v>15</v>
      </c>
      <c r="AF101" s="158">
        <v>10</v>
      </c>
      <c r="AG101" s="158">
        <v>23</v>
      </c>
      <c r="AH101" s="158">
        <v>28</v>
      </c>
      <c r="AI101" s="158">
        <v>78</v>
      </c>
      <c r="AJ101" s="158">
        <v>22</v>
      </c>
      <c r="AK101" s="158">
        <v>16</v>
      </c>
      <c r="AL101" s="158">
        <v>30</v>
      </c>
      <c r="AM101" s="158">
        <v>7</v>
      </c>
      <c r="AN101" s="158">
        <v>14</v>
      </c>
      <c r="AO101" s="158">
        <v>3</v>
      </c>
      <c r="AP101" s="158">
        <v>55</v>
      </c>
      <c r="AQ101" s="158">
        <v>5</v>
      </c>
      <c r="AR101" s="158">
        <v>3</v>
      </c>
      <c r="AS101" s="158">
        <v>1</v>
      </c>
      <c r="AT101" s="158">
        <v>7</v>
      </c>
      <c r="AU101" s="158">
        <v>3</v>
      </c>
      <c r="AV101" s="158">
        <v>7</v>
      </c>
      <c r="AW101" s="158">
        <v>17</v>
      </c>
      <c r="AX101" s="158">
        <v>32</v>
      </c>
      <c r="AY101" s="158">
        <v>34</v>
      </c>
      <c r="AZ101" s="158">
        <v>1</v>
      </c>
      <c r="BA101" s="158">
        <v>15</v>
      </c>
      <c r="BB101" s="158">
        <v>5</v>
      </c>
      <c r="BC101" s="158">
        <v>2</v>
      </c>
      <c r="BD101" s="158">
        <v>9</v>
      </c>
      <c r="BE101" s="158">
        <v>17</v>
      </c>
      <c r="BF101" s="158">
        <v>37</v>
      </c>
      <c r="BG101" s="158">
        <v>7</v>
      </c>
      <c r="BH101" s="158">
        <v>23</v>
      </c>
      <c r="BI101" s="158">
        <v>4</v>
      </c>
      <c r="BJ101" s="158">
        <v>4</v>
      </c>
      <c r="BK101" s="158">
        <v>4</v>
      </c>
      <c r="BL101" s="158">
        <v>4</v>
      </c>
      <c r="BM101" s="158">
        <v>1</v>
      </c>
      <c r="BN101" s="158">
        <v>7</v>
      </c>
      <c r="BO101" s="158">
        <v>1</v>
      </c>
      <c r="BP101" s="158">
        <v>2</v>
      </c>
      <c r="BQ101" s="158">
        <v>21</v>
      </c>
      <c r="BR101" s="158">
        <v>33</v>
      </c>
      <c r="BS101" s="158">
        <v>42</v>
      </c>
      <c r="BT101" s="158">
        <v>14</v>
      </c>
      <c r="BU101" s="158">
        <v>1</v>
      </c>
      <c r="BV101" s="158">
        <v>30</v>
      </c>
      <c r="BW101" s="158">
        <v>12</v>
      </c>
      <c r="BX101" s="158">
        <v>2</v>
      </c>
      <c r="BY101" s="158">
        <v>4</v>
      </c>
      <c r="BZ101" s="158">
        <v>3</v>
      </c>
      <c r="CA101" s="158">
        <v>29</v>
      </c>
      <c r="CB101" s="158">
        <v>27</v>
      </c>
      <c r="CC101" s="158">
        <v>20</v>
      </c>
      <c r="CD101" s="158">
        <v>5</v>
      </c>
      <c r="CE101" s="158">
        <v>8</v>
      </c>
      <c r="CF101" s="158">
        <v>26</v>
      </c>
      <c r="CG101" s="158">
        <v>8</v>
      </c>
      <c r="CH101" s="158">
        <v>4</v>
      </c>
      <c r="CI101" s="158">
        <v>21</v>
      </c>
      <c r="CJ101" s="158">
        <v>47</v>
      </c>
      <c r="CK101" s="158">
        <v>5</v>
      </c>
      <c r="CL101" s="158">
        <v>12</v>
      </c>
      <c r="CM101" s="158">
        <v>19</v>
      </c>
      <c r="CN101" s="158">
        <v>10</v>
      </c>
      <c r="CO101" s="158">
        <v>16</v>
      </c>
      <c r="CP101" s="158">
        <v>6</v>
      </c>
      <c r="CQ101" s="158">
        <v>8</v>
      </c>
      <c r="CR101" s="158">
        <v>4</v>
      </c>
      <c r="CS101" s="158">
        <v>14</v>
      </c>
      <c r="CT101" s="158">
        <v>1</v>
      </c>
      <c r="CU101" s="158">
        <v>1</v>
      </c>
      <c r="CV101" s="158">
        <v>37</v>
      </c>
      <c r="CW101" s="158">
        <v>3</v>
      </c>
      <c r="CX101" s="158">
        <v>19</v>
      </c>
      <c r="CY101" s="158">
        <v>4</v>
      </c>
      <c r="CZ101" s="158">
        <v>1</v>
      </c>
      <c r="DA101" s="158">
        <v>7</v>
      </c>
      <c r="DB101" s="158">
        <v>1</v>
      </c>
      <c r="DC101" s="158">
        <v>28</v>
      </c>
      <c r="DD101" s="158">
        <v>34</v>
      </c>
      <c r="DE101" s="158">
        <v>12</v>
      </c>
      <c r="DF101" s="158">
        <v>15</v>
      </c>
      <c r="DG101" s="158">
        <v>16</v>
      </c>
      <c r="DH101" s="158">
        <v>2</v>
      </c>
      <c r="DI101" s="158">
        <v>9</v>
      </c>
      <c r="DJ101" s="158">
        <v>7</v>
      </c>
      <c r="DK101" s="158">
        <v>1</v>
      </c>
      <c r="DL101" s="158">
        <v>28</v>
      </c>
      <c r="DM101" s="158">
        <v>1</v>
      </c>
      <c r="DN101" s="158">
        <v>1</v>
      </c>
      <c r="DO101" s="158">
        <v>1</v>
      </c>
      <c r="DP101" s="158">
        <v>5</v>
      </c>
      <c r="DQ101" s="158">
        <v>7</v>
      </c>
      <c r="DR101" s="158">
        <v>11</v>
      </c>
      <c r="DS101" s="158">
        <v>21</v>
      </c>
      <c r="DT101" s="158">
        <v>5</v>
      </c>
      <c r="DU101" s="158">
        <v>1</v>
      </c>
      <c r="DV101" s="158">
        <v>1</v>
      </c>
      <c r="DW101" s="158">
        <v>1</v>
      </c>
      <c r="DX101" s="158">
        <v>23</v>
      </c>
      <c r="DY101" s="158">
        <v>15</v>
      </c>
      <c r="DZ101" s="158">
        <v>3</v>
      </c>
      <c r="EA101" s="158">
        <v>3</v>
      </c>
      <c r="EB101" s="158">
        <v>4</v>
      </c>
      <c r="EC101" s="158">
        <v>1</v>
      </c>
      <c r="ED101" s="158">
        <v>14</v>
      </c>
      <c r="EE101" s="158">
        <v>9</v>
      </c>
      <c r="EF101" s="158">
        <v>56</v>
      </c>
      <c r="EG101" s="158">
        <v>36</v>
      </c>
      <c r="EH101" s="158">
        <v>14</v>
      </c>
      <c r="EI101" s="158">
        <v>11</v>
      </c>
      <c r="EJ101" s="158">
        <v>4</v>
      </c>
      <c r="EK101" s="158">
        <v>12</v>
      </c>
      <c r="EL101" s="158">
        <v>4</v>
      </c>
      <c r="EM101" s="158">
        <v>16</v>
      </c>
      <c r="EN101" s="158">
        <v>7</v>
      </c>
      <c r="EO101" s="158">
        <v>29</v>
      </c>
      <c r="EP101" s="158">
        <v>3</v>
      </c>
      <c r="EQ101" s="158">
        <v>3</v>
      </c>
      <c r="ER101" s="158">
        <v>8</v>
      </c>
      <c r="ES101" s="158">
        <v>20</v>
      </c>
      <c r="ET101" s="158">
        <v>2</v>
      </c>
      <c r="EU101" s="158">
        <v>1</v>
      </c>
      <c r="EV101" s="158">
        <v>16</v>
      </c>
      <c r="EW101" s="158">
        <v>32</v>
      </c>
      <c r="EX101" s="158">
        <v>10</v>
      </c>
      <c r="EY101" s="158">
        <v>4</v>
      </c>
      <c r="EZ101" s="158">
        <v>3</v>
      </c>
      <c r="FA101" s="158">
        <v>2</v>
      </c>
      <c r="FB101" s="158">
        <v>14</v>
      </c>
      <c r="FC101" s="152">
        <f>SUM(B101:FB101)</f>
        <v>2612</v>
      </c>
    </row>
    <row r="102" spans="1:159" x14ac:dyDescent="0.3">
      <c r="A102" s="150" t="s">
        <v>470</v>
      </c>
      <c r="B102" s="151">
        <v>6</v>
      </c>
      <c r="C102" s="151">
        <v>7</v>
      </c>
      <c r="D102" s="151">
        <v>5</v>
      </c>
      <c r="E102" s="151">
        <v>0</v>
      </c>
      <c r="F102" s="151">
        <v>0</v>
      </c>
      <c r="G102" s="151">
        <v>0</v>
      </c>
      <c r="H102" s="151">
        <v>1</v>
      </c>
      <c r="I102" s="151">
        <v>2</v>
      </c>
      <c r="J102" s="151">
        <v>6</v>
      </c>
      <c r="K102" s="151">
        <v>1</v>
      </c>
      <c r="L102" s="151">
        <v>3</v>
      </c>
      <c r="M102" s="151">
        <v>0</v>
      </c>
      <c r="N102" s="151">
        <v>0</v>
      </c>
      <c r="O102" s="151">
        <v>3</v>
      </c>
      <c r="P102" s="151">
        <v>0</v>
      </c>
      <c r="Q102" s="151">
        <v>2</v>
      </c>
      <c r="R102" s="151">
        <v>5</v>
      </c>
      <c r="S102" s="151">
        <v>2</v>
      </c>
      <c r="T102" s="151">
        <v>4</v>
      </c>
      <c r="U102" s="151">
        <v>8</v>
      </c>
      <c r="V102" s="151">
        <v>2</v>
      </c>
      <c r="W102" s="151">
        <v>0</v>
      </c>
      <c r="X102" s="151">
        <v>1</v>
      </c>
      <c r="Y102" s="151">
        <v>0</v>
      </c>
      <c r="Z102" s="151">
        <v>2</v>
      </c>
      <c r="AA102" s="151">
        <v>4</v>
      </c>
      <c r="AB102" s="151">
        <v>3</v>
      </c>
      <c r="AC102" s="151">
        <v>0</v>
      </c>
      <c r="AD102" s="151">
        <v>0</v>
      </c>
      <c r="AE102" s="151">
        <v>0</v>
      </c>
      <c r="AF102" s="151">
        <v>1</v>
      </c>
      <c r="AG102" s="151">
        <v>1</v>
      </c>
      <c r="AH102" s="151">
        <v>2</v>
      </c>
      <c r="AI102" s="151">
        <v>6</v>
      </c>
      <c r="AJ102" s="151">
        <v>3</v>
      </c>
      <c r="AK102" s="151">
        <v>2</v>
      </c>
      <c r="AL102" s="151">
        <v>4</v>
      </c>
      <c r="AM102" s="151">
        <v>2</v>
      </c>
      <c r="AN102" s="151">
        <v>1</v>
      </c>
      <c r="AO102" s="151">
        <v>2</v>
      </c>
      <c r="AP102" s="151">
        <v>0</v>
      </c>
      <c r="AQ102" s="151">
        <v>4</v>
      </c>
      <c r="AR102" s="151">
        <v>0</v>
      </c>
      <c r="AS102" s="151">
        <v>0</v>
      </c>
      <c r="AT102" s="151">
        <v>3</v>
      </c>
      <c r="AU102" s="151">
        <v>0</v>
      </c>
      <c r="AV102" s="151">
        <v>2</v>
      </c>
      <c r="AW102" s="151">
        <v>1</v>
      </c>
      <c r="AX102" s="151">
        <v>1</v>
      </c>
      <c r="AY102" s="151">
        <v>1</v>
      </c>
      <c r="AZ102" s="151">
        <v>0</v>
      </c>
      <c r="BA102" s="151">
        <v>0</v>
      </c>
      <c r="BB102" s="151">
        <v>0</v>
      </c>
      <c r="BC102" s="151">
        <v>0</v>
      </c>
      <c r="BD102" s="151">
        <v>0</v>
      </c>
      <c r="BE102" s="151">
        <v>0</v>
      </c>
      <c r="BF102" s="151">
        <v>0</v>
      </c>
      <c r="BG102" s="151">
        <v>2</v>
      </c>
      <c r="BH102" s="151">
        <v>2</v>
      </c>
      <c r="BI102" s="151">
        <v>0</v>
      </c>
      <c r="BJ102" s="151">
        <v>0</v>
      </c>
      <c r="BK102" s="151">
        <v>0</v>
      </c>
      <c r="BL102" s="151">
        <v>0</v>
      </c>
      <c r="BM102" s="151">
        <v>0</v>
      </c>
      <c r="BN102" s="151">
        <v>0</v>
      </c>
      <c r="BO102" s="151">
        <v>0</v>
      </c>
      <c r="BP102" s="151">
        <v>0</v>
      </c>
      <c r="BQ102" s="151">
        <v>4</v>
      </c>
      <c r="BR102" s="151">
        <v>2</v>
      </c>
      <c r="BS102" s="151">
        <v>3</v>
      </c>
      <c r="BT102" s="151">
        <v>3</v>
      </c>
      <c r="BU102" s="151">
        <v>0</v>
      </c>
      <c r="BV102" s="151">
        <v>2</v>
      </c>
      <c r="BW102" s="151">
        <v>0</v>
      </c>
      <c r="BX102" s="151">
        <v>0</v>
      </c>
      <c r="BY102" s="151">
        <v>1</v>
      </c>
      <c r="BZ102" s="151">
        <v>0</v>
      </c>
      <c r="CA102" s="151">
        <v>4</v>
      </c>
      <c r="CB102" s="151">
        <v>4</v>
      </c>
      <c r="CC102" s="151">
        <v>1</v>
      </c>
      <c r="CD102" s="151">
        <v>1</v>
      </c>
      <c r="CE102" s="151">
        <v>0</v>
      </c>
      <c r="CF102" s="151">
        <v>1</v>
      </c>
      <c r="CG102" s="151">
        <v>1</v>
      </c>
      <c r="CH102" s="151">
        <v>2</v>
      </c>
      <c r="CI102" s="151">
        <v>2</v>
      </c>
      <c r="CJ102" s="151">
        <v>1</v>
      </c>
      <c r="CK102" s="151">
        <v>0</v>
      </c>
      <c r="CL102" s="151">
        <v>3</v>
      </c>
      <c r="CM102" s="151">
        <v>3</v>
      </c>
      <c r="CN102" s="151">
        <v>1</v>
      </c>
      <c r="CO102" s="151">
        <v>3</v>
      </c>
      <c r="CP102" s="151">
        <v>1</v>
      </c>
      <c r="CQ102" s="151">
        <v>2</v>
      </c>
      <c r="CR102" s="151">
        <v>0</v>
      </c>
      <c r="CS102" s="151">
        <v>0</v>
      </c>
      <c r="CT102" s="151">
        <v>0</v>
      </c>
      <c r="CU102" s="151">
        <v>0</v>
      </c>
      <c r="CV102" s="151">
        <v>1</v>
      </c>
      <c r="CW102" s="151">
        <v>1</v>
      </c>
      <c r="CX102" s="151">
        <v>3</v>
      </c>
      <c r="CY102" s="151">
        <v>1</v>
      </c>
      <c r="CZ102" s="151">
        <v>0</v>
      </c>
      <c r="DA102" s="151">
        <v>0</v>
      </c>
      <c r="DB102" s="151">
        <v>0</v>
      </c>
      <c r="DC102" s="151">
        <v>0</v>
      </c>
      <c r="DD102" s="151">
        <v>5</v>
      </c>
      <c r="DE102" s="151">
        <v>1</v>
      </c>
      <c r="DF102" s="151">
        <v>1</v>
      </c>
      <c r="DG102" s="151">
        <v>3</v>
      </c>
      <c r="DH102" s="151">
        <v>0</v>
      </c>
      <c r="DI102" s="151">
        <v>0</v>
      </c>
      <c r="DJ102" s="151">
        <v>1</v>
      </c>
      <c r="DK102" s="151">
        <v>0</v>
      </c>
      <c r="DL102" s="151">
        <v>0</v>
      </c>
      <c r="DM102" s="151">
        <v>0</v>
      </c>
      <c r="DN102" s="151">
        <v>0</v>
      </c>
      <c r="DO102" s="151">
        <v>0</v>
      </c>
      <c r="DP102" s="151">
        <v>5</v>
      </c>
      <c r="DQ102" s="151">
        <v>0</v>
      </c>
      <c r="DR102" s="151">
        <v>4</v>
      </c>
      <c r="DS102" s="151">
        <v>1</v>
      </c>
      <c r="DT102" s="151">
        <v>0</v>
      </c>
      <c r="DU102" s="151">
        <v>0</v>
      </c>
      <c r="DV102" s="151">
        <v>0</v>
      </c>
      <c r="DW102" s="151">
        <v>1</v>
      </c>
      <c r="DX102" s="151">
        <v>4</v>
      </c>
      <c r="DY102" s="151">
        <v>7</v>
      </c>
      <c r="DZ102" s="151">
        <v>1</v>
      </c>
      <c r="EA102" s="151">
        <v>0</v>
      </c>
      <c r="EB102" s="151">
        <v>0</v>
      </c>
      <c r="EC102" s="151">
        <v>1</v>
      </c>
      <c r="ED102" s="151">
        <v>5</v>
      </c>
      <c r="EE102" s="151">
        <v>1</v>
      </c>
      <c r="EF102" s="151">
        <v>7</v>
      </c>
      <c r="EG102" s="151">
        <v>7</v>
      </c>
      <c r="EH102" s="151">
        <v>1</v>
      </c>
      <c r="EI102" s="151">
        <v>2</v>
      </c>
      <c r="EJ102" s="151">
        <v>0</v>
      </c>
      <c r="EK102" s="151">
        <v>1</v>
      </c>
      <c r="EL102" s="151">
        <v>0</v>
      </c>
      <c r="EM102" s="151">
        <v>0</v>
      </c>
      <c r="EN102" s="151">
        <v>0</v>
      </c>
      <c r="EO102" s="151">
        <v>8</v>
      </c>
      <c r="EP102" s="151">
        <v>1</v>
      </c>
      <c r="EQ102" s="151">
        <v>0</v>
      </c>
      <c r="ER102" s="151">
        <v>0</v>
      </c>
      <c r="ES102" s="151">
        <v>2</v>
      </c>
      <c r="ET102" s="151">
        <v>2</v>
      </c>
      <c r="EU102" s="151">
        <v>0</v>
      </c>
      <c r="EV102" s="151">
        <v>3</v>
      </c>
      <c r="EW102" s="151">
        <v>5</v>
      </c>
      <c r="EX102" s="151">
        <v>0</v>
      </c>
      <c r="EY102" s="151">
        <v>0</v>
      </c>
      <c r="EZ102" s="151">
        <v>1</v>
      </c>
      <c r="FA102" s="151">
        <v>0</v>
      </c>
      <c r="FB102" s="151">
        <v>1</v>
      </c>
      <c r="FC102" s="152">
        <f>SUM(B102:FB102)</f>
        <v>240</v>
      </c>
    </row>
    <row r="103" spans="1:159" x14ac:dyDescent="0.3">
      <c r="A103" s="153" t="s">
        <v>460</v>
      </c>
      <c r="B103" s="152">
        <v>40</v>
      </c>
      <c r="C103" s="152">
        <v>44</v>
      </c>
      <c r="D103" s="152">
        <v>90</v>
      </c>
      <c r="E103" s="152">
        <v>2</v>
      </c>
      <c r="F103" s="152">
        <v>11</v>
      </c>
      <c r="G103" s="152">
        <v>3</v>
      </c>
      <c r="H103" s="152">
        <v>24</v>
      </c>
      <c r="I103" s="152">
        <v>88</v>
      </c>
      <c r="J103" s="152">
        <v>66</v>
      </c>
      <c r="K103" s="152">
        <v>16</v>
      </c>
      <c r="L103" s="152">
        <v>23</v>
      </c>
      <c r="M103" s="152">
        <v>42</v>
      </c>
      <c r="N103" s="152">
        <v>66</v>
      </c>
      <c r="O103" s="152">
        <v>26</v>
      </c>
      <c r="P103" s="152">
        <v>3</v>
      </c>
      <c r="Q103" s="152">
        <v>43</v>
      </c>
      <c r="R103" s="152">
        <v>13</v>
      </c>
      <c r="S103" s="152">
        <v>10</v>
      </c>
      <c r="T103" s="152">
        <v>22</v>
      </c>
      <c r="U103" s="152">
        <v>34</v>
      </c>
      <c r="V103" s="152">
        <v>6</v>
      </c>
      <c r="W103" s="152">
        <v>13</v>
      </c>
      <c r="X103" s="152">
        <v>43</v>
      </c>
      <c r="Y103" s="152">
        <v>142</v>
      </c>
      <c r="Z103" s="152">
        <v>83</v>
      </c>
      <c r="AA103" s="152">
        <v>15</v>
      </c>
      <c r="AB103" s="152">
        <v>39</v>
      </c>
      <c r="AC103" s="152">
        <v>6</v>
      </c>
      <c r="AD103" s="152">
        <v>2</v>
      </c>
      <c r="AE103" s="152">
        <v>15</v>
      </c>
      <c r="AF103" s="152">
        <v>11</v>
      </c>
      <c r="AG103" s="152">
        <v>24</v>
      </c>
      <c r="AH103" s="152">
        <v>30</v>
      </c>
      <c r="AI103" s="152">
        <v>84</v>
      </c>
      <c r="AJ103" s="152">
        <v>25</v>
      </c>
      <c r="AK103" s="152">
        <v>18</v>
      </c>
      <c r="AL103" s="152">
        <v>34</v>
      </c>
      <c r="AM103" s="152">
        <v>9</v>
      </c>
      <c r="AN103" s="152">
        <v>15</v>
      </c>
      <c r="AO103" s="152">
        <v>5</v>
      </c>
      <c r="AP103" s="152">
        <v>55</v>
      </c>
      <c r="AQ103" s="152">
        <v>9</v>
      </c>
      <c r="AR103" s="152">
        <v>3</v>
      </c>
      <c r="AS103" s="152">
        <v>1</v>
      </c>
      <c r="AT103" s="152">
        <v>10</v>
      </c>
      <c r="AU103" s="152">
        <v>3</v>
      </c>
      <c r="AV103" s="152">
        <v>9</v>
      </c>
      <c r="AW103" s="152">
        <v>18</v>
      </c>
      <c r="AX103" s="152">
        <v>33</v>
      </c>
      <c r="AY103" s="152">
        <v>35</v>
      </c>
      <c r="AZ103" s="152">
        <v>1</v>
      </c>
      <c r="BA103" s="152">
        <v>15</v>
      </c>
      <c r="BB103" s="152">
        <v>5</v>
      </c>
      <c r="BC103" s="152">
        <v>2</v>
      </c>
      <c r="BD103" s="152">
        <v>9</v>
      </c>
      <c r="BE103" s="152">
        <v>17</v>
      </c>
      <c r="BF103" s="152">
        <v>37</v>
      </c>
      <c r="BG103" s="152">
        <v>9</v>
      </c>
      <c r="BH103" s="152">
        <v>25</v>
      </c>
      <c r="BI103" s="152">
        <v>4</v>
      </c>
      <c r="BJ103" s="152">
        <v>4</v>
      </c>
      <c r="BK103" s="152">
        <v>4</v>
      </c>
      <c r="BL103" s="152">
        <v>4</v>
      </c>
      <c r="BM103" s="152">
        <v>1</v>
      </c>
      <c r="BN103" s="152">
        <v>7</v>
      </c>
      <c r="BO103" s="152">
        <v>1</v>
      </c>
      <c r="BP103" s="152">
        <v>2</v>
      </c>
      <c r="BQ103" s="152">
        <v>25</v>
      </c>
      <c r="BR103" s="152">
        <v>35</v>
      </c>
      <c r="BS103" s="152">
        <v>45</v>
      </c>
      <c r="BT103" s="152">
        <v>17</v>
      </c>
      <c r="BU103" s="152">
        <v>1</v>
      </c>
      <c r="BV103" s="152">
        <v>32</v>
      </c>
      <c r="BW103" s="152">
        <v>12</v>
      </c>
      <c r="BX103" s="152">
        <v>2</v>
      </c>
      <c r="BY103" s="152">
        <v>5</v>
      </c>
      <c r="BZ103" s="152">
        <v>3</v>
      </c>
      <c r="CA103" s="152">
        <v>33</v>
      </c>
      <c r="CB103" s="152">
        <v>31</v>
      </c>
      <c r="CC103" s="152">
        <v>21</v>
      </c>
      <c r="CD103" s="152">
        <v>6</v>
      </c>
      <c r="CE103" s="152">
        <v>8</v>
      </c>
      <c r="CF103" s="152">
        <v>27</v>
      </c>
      <c r="CG103" s="152">
        <v>9</v>
      </c>
      <c r="CH103" s="152">
        <v>6</v>
      </c>
      <c r="CI103" s="152">
        <v>23</v>
      </c>
      <c r="CJ103" s="152">
        <v>48</v>
      </c>
      <c r="CK103" s="152">
        <v>5</v>
      </c>
      <c r="CL103" s="152">
        <v>15</v>
      </c>
      <c r="CM103" s="152">
        <v>22</v>
      </c>
      <c r="CN103" s="152">
        <v>11</v>
      </c>
      <c r="CO103" s="152">
        <v>19</v>
      </c>
      <c r="CP103" s="152">
        <v>7</v>
      </c>
      <c r="CQ103" s="152">
        <v>10</v>
      </c>
      <c r="CR103" s="152">
        <v>4</v>
      </c>
      <c r="CS103" s="152">
        <v>14</v>
      </c>
      <c r="CT103" s="152">
        <v>1</v>
      </c>
      <c r="CU103" s="152">
        <v>1</v>
      </c>
      <c r="CV103" s="152">
        <v>38</v>
      </c>
      <c r="CW103" s="152">
        <v>4</v>
      </c>
      <c r="CX103" s="152">
        <v>22</v>
      </c>
      <c r="CY103" s="152">
        <v>5</v>
      </c>
      <c r="CZ103" s="152">
        <v>1</v>
      </c>
      <c r="DA103" s="152">
        <v>7</v>
      </c>
      <c r="DB103" s="152">
        <v>1</v>
      </c>
      <c r="DC103" s="152">
        <v>28</v>
      </c>
      <c r="DD103" s="152">
        <v>39</v>
      </c>
      <c r="DE103" s="152">
        <v>13</v>
      </c>
      <c r="DF103" s="152">
        <v>16</v>
      </c>
      <c r="DG103" s="152">
        <v>19</v>
      </c>
      <c r="DH103" s="152">
        <v>2</v>
      </c>
      <c r="DI103" s="152">
        <v>9</v>
      </c>
      <c r="DJ103" s="152">
        <v>8</v>
      </c>
      <c r="DK103" s="152">
        <v>1</v>
      </c>
      <c r="DL103" s="152">
        <v>28</v>
      </c>
      <c r="DM103" s="152">
        <v>1</v>
      </c>
      <c r="DN103" s="152">
        <v>1</v>
      </c>
      <c r="DO103" s="152">
        <v>1</v>
      </c>
      <c r="DP103" s="152">
        <v>10</v>
      </c>
      <c r="DQ103" s="152">
        <v>7</v>
      </c>
      <c r="DR103" s="152">
        <v>15</v>
      </c>
      <c r="DS103" s="152">
        <v>22</v>
      </c>
      <c r="DT103" s="152">
        <v>5</v>
      </c>
      <c r="DU103" s="152">
        <v>1</v>
      </c>
      <c r="DV103" s="152">
        <v>1</v>
      </c>
      <c r="DW103" s="152">
        <v>2</v>
      </c>
      <c r="DX103" s="152">
        <v>27</v>
      </c>
      <c r="DY103" s="152">
        <v>22</v>
      </c>
      <c r="DZ103" s="152">
        <v>4</v>
      </c>
      <c r="EA103" s="152">
        <v>3</v>
      </c>
      <c r="EB103" s="152">
        <v>4</v>
      </c>
      <c r="EC103" s="152">
        <v>2</v>
      </c>
      <c r="ED103" s="152">
        <v>19</v>
      </c>
      <c r="EE103" s="152">
        <v>10</v>
      </c>
      <c r="EF103" s="152">
        <v>63</v>
      </c>
      <c r="EG103" s="152">
        <v>43</v>
      </c>
      <c r="EH103" s="152">
        <v>15</v>
      </c>
      <c r="EI103" s="152">
        <v>13</v>
      </c>
      <c r="EJ103" s="152">
        <v>4</v>
      </c>
      <c r="EK103" s="152">
        <v>13</v>
      </c>
      <c r="EL103" s="152">
        <v>4</v>
      </c>
      <c r="EM103" s="152">
        <v>16</v>
      </c>
      <c r="EN103" s="152">
        <v>7</v>
      </c>
      <c r="EO103" s="152">
        <v>37</v>
      </c>
      <c r="EP103" s="152">
        <v>4</v>
      </c>
      <c r="EQ103" s="152">
        <v>3</v>
      </c>
      <c r="ER103" s="152">
        <v>8</v>
      </c>
      <c r="ES103" s="152">
        <v>22</v>
      </c>
      <c r="ET103" s="152">
        <v>4</v>
      </c>
      <c r="EU103" s="152">
        <v>1</v>
      </c>
      <c r="EV103" s="152">
        <v>19</v>
      </c>
      <c r="EW103" s="152">
        <v>37</v>
      </c>
      <c r="EX103" s="152">
        <v>10</v>
      </c>
      <c r="EY103" s="152">
        <v>4</v>
      </c>
      <c r="EZ103" s="152">
        <v>4</v>
      </c>
      <c r="FA103" s="152">
        <v>2</v>
      </c>
      <c r="FB103" s="152">
        <v>15</v>
      </c>
      <c r="FC103" s="152">
        <f>SUM(FC101:FC102)</f>
        <v>2852</v>
      </c>
    </row>
    <row r="104" spans="1:159" x14ac:dyDescent="0.3">
      <c r="A104" s="154" t="s">
        <v>497</v>
      </c>
    </row>
    <row r="105" spans="1:159" x14ac:dyDescent="0.3">
      <c r="A105" s="154" t="s">
        <v>471</v>
      </c>
    </row>
    <row r="107" spans="1:159" x14ac:dyDescent="0.3">
      <c r="A107" s="145" t="s">
        <v>498</v>
      </c>
    </row>
    <row r="108" spans="1:159" x14ac:dyDescent="0.3">
      <c r="A108" s="146" t="s">
        <v>499</v>
      </c>
    </row>
    <row r="109" spans="1:159" x14ac:dyDescent="0.3">
      <c r="A109" s="147" t="s">
        <v>300</v>
      </c>
    </row>
    <row r="110" spans="1:159" x14ac:dyDescent="0.3">
      <c r="A110" s="177" t="s">
        <v>500</v>
      </c>
      <c r="B110" s="179" t="s">
        <v>302</v>
      </c>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0"/>
      <c r="BC110" s="180"/>
      <c r="BD110" s="180"/>
      <c r="BE110" s="180"/>
      <c r="BF110" s="180"/>
      <c r="BG110" s="180"/>
      <c r="BH110" s="180"/>
      <c r="BI110" s="180"/>
      <c r="BJ110" s="180"/>
      <c r="BK110" s="180"/>
      <c r="BL110" s="180"/>
      <c r="BM110" s="180"/>
      <c r="BN110" s="180"/>
      <c r="BO110" s="180"/>
      <c r="BP110" s="180"/>
      <c r="BQ110" s="180"/>
      <c r="BR110" s="180"/>
      <c r="BS110" s="180"/>
      <c r="BT110" s="180"/>
      <c r="BU110" s="180"/>
      <c r="BV110" s="180"/>
      <c r="BW110" s="180"/>
      <c r="BX110" s="180"/>
      <c r="BY110" s="180"/>
      <c r="BZ110" s="180"/>
      <c r="CA110" s="180"/>
      <c r="CB110" s="180"/>
      <c r="CC110" s="180"/>
      <c r="CD110" s="180"/>
      <c r="CE110" s="180"/>
      <c r="CF110" s="180"/>
      <c r="CG110" s="180"/>
      <c r="CH110" s="180"/>
      <c r="CI110" s="180"/>
      <c r="CJ110" s="180"/>
      <c r="CK110" s="180"/>
      <c r="CL110" s="180"/>
      <c r="CM110" s="180"/>
      <c r="CN110" s="180"/>
      <c r="CO110" s="180"/>
      <c r="CP110" s="180"/>
      <c r="CQ110" s="180"/>
      <c r="CR110" s="180"/>
      <c r="CS110" s="180"/>
      <c r="CT110" s="180"/>
      <c r="CU110" s="180"/>
      <c r="CV110" s="180"/>
      <c r="CW110" s="180"/>
      <c r="CX110" s="180"/>
      <c r="CY110" s="180"/>
      <c r="CZ110" s="180"/>
      <c r="DA110" s="180"/>
      <c r="DB110" s="180"/>
      <c r="DC110" s="180"/>
      <c r="DD110" s="180"/>
      <c r="DE110" s="180"/>
      <c r="DF110" s="180"/>
      <c r="DG110" s="180"/>
      <c r="DH110" s="180"/>
      <c r="DI110" s="180"/>
      <c r="DJ110" s="180"/>
      <c r="DK110" s="180"/>
      <c r="DL110" s="180"/>
      <c r="DM110" s="180"/>
      <c r="DN110" s="180"/>
      <c r="DO110" s="180"/>
      <c r="DP110" s="180"/>
      <c r="DQ110" s="180"/>
      <c r="DR110" s="180"/>
      <c r="DS110" s="180"/>
      <c r="DT110" s="180"/>
      <c r="DU110" s="180"/>
      <c r="DV110" s="180"/>
      <c r="DW110" s="180"/>
      <c r="DX110" s="180"/>
      <c r="DY110" s="180"/>
      <c r="DZ110" s="180"/>
      <c r="EA110" s="180"/>
      <c r="EB110" s="180"/>
      <c r="EC110" s="180"/>
      <c r="ED110" s="180"/>
      <c r="EE110" s="180"/>
      <c r="EF110" s="180"/>
      <c r="EG110" s="180"/>
      <c r="EH110" s="180"/>
      <c r="EI110" s="180"/>
      <c r="EJ110" s="180"/>
      <c r="EK110" s="180"/>
      <c r="EL110" s="180"/>
      <c r="EM110" s="180"/>
      <c r="EN110" s="180"/>
      <c r="EO110" s="180"/>
      <c r="EP110" s="180"/>
      <c r="EQ110" s="180"/>
      <c r="ER110" s="180"/>
      <c r="ES110" s="180"/>
      <c r="ET110" s="180"/>
      <c r="EU110" s="180"/>
      <c r="EV110" s="180"/>
      <c r="EW110" s="180"/>
      <c r="EX110" s="180"/>
      <c r="EY110" s="180"/>
      <c r="EZ110" s="180"/>
      <c r="FA110" s="180"/>
      <c r="FB110" s="180"/>
      <c r="FC110" s="181"/>
    </row>
    <row r="111" spans="1:159" ht="312.75" customHeight="1" x14ac:dyDescent="0.3">
      <c r="A111" s="178"/>
      <c r="B111" s="148" t="s">
        <v>303</v>
      </c>
      <c r="C111" s="148" t="s">
        <v>304</v>
      </c>
      <c r="D111" s="148" t="s">
        <v>305</v>
      </c>
      <c r="E111" s="148" t="s">
        <v>306</v>
      </c>
      <c r="F111" s="148" t="s">
        <v>307</v>
      </c>
      <c r="G111" s="148" t="s">
        <v>308</v>
      </c>
      <c r="H111" s="148" t="s">
        <v>309</v>
      </c>
      <c r="I111" s="148" t="s">
        <v>310</v>
      </c>
      <c r="J111" s="148" t="s">
        <v>311</v>
      </c>
      <c r="K111" s="148" t="s">
        <v>312</v>
      </c>
      <c r="L111" s="148" t="s">
        <v>313</v>
      </c>
      <c r="M111" s="148" t="s">
        <v>314</v>
      </c>
      <c r="N111" s="148" t="s">
        <v>315</v>
      </c>
      <c r="O111" s="148" t="s">
        <v>316</v>
      </c>
      <c r="P111" s="148" t="s">
        <v>317</v>
      </c>
      <c r="Q111" s="148" t="s">
        <v>318</v>
      </c>
      <c r="R111" s="148" t="s">
        <v>319</v>
      </c>
      <c r="S111" s="148" t="s">
        <v>320</v>
      </c>
      <c r="T111" s="148" t="s">
        <v>321</v>
      </c>
      <c r="U111" s="148" t="s">
        <v>322</v>
      </c>
      <c r="V111" s="148" t="s">
        <v>323</v>
      </c>
      <c r="W111" s="148" t="s">
        <v>324</v>
      </c>
      <c r="X111" s="148" t="s">
        <v>325</v>
      </c>
      <c r="Y111" s="148" t="s">
        <v>326</v>
      </c>
      <c r="Z111" s="148" t="s">
        <v>327</v>
      </c>
      <c r="AA111" s="148" t="s">
        <v>328</v>
      </c>
      <c r="AB111" s="148" t="s">
        <v>329</v>
      </c>
      <c r="AC111" s="148" t="s">
        <v>330</v>
      </c>
      <c r="AD111" s="148" t="s">
        <v>331</v>
      </c>
      <c r="AE111" s="148" t="s">
        <v>332</v>
      </c>
      <c r="AF111" s="148" t="s">
        <v>333</v>
      </c>
      <c r="AG111" s="148" t="s">
        <v>334</v>
      </c>
      <c r="AH111" s="148" t="s">
        <v>335</v>
      </c>
      <c r="AI111" s="148" t="s">
        <v>336</v>
      </c>
      <c r="AJ111" s="148" t="s">
        <v>337</v>
      </c>
      <c r="AK111" s="148" t="s">
        <v>338</v>
      </c>
      <c r="AL111" s="148" t="s">
        <v>339</v>
      </c>
      <c r="AM111" s="148" t="s">
        <v>340</v>
      </c>
      <c r="AN111" s="148" t="s">
        <v>341</v>
      </c>
      <c r="AO111" s="148" t="s">
        <v>342</v>
      </c>
      <c r="AP111" s="148" t="s">
        <v>343</v>
      </c>
      <c r="AQ111" s="148" t="s">
        <v>344</v>
      </c>
      <c r="AR111" s="148" t="s">
        <v>345</v>
      </c>
      <c r="AS111" s="148" t="s">
        <v>346</v>
      </c>
      <c r="AT111" s="148" t="s">
        <v>347</v>
      </c>
      <c r="AU111" s="148" t="s">
        <v>348</v>
      </c>
      <c r="AV111" s="148" t="s">
        <v>349</v>
      </c>
      <c r="AW111" s="148" t="s">
        <v>350</v>
      </c>
      <c r="AX111" s="148" t="s">
        <v>351</v>
      </c>
      <c r="AY111" s="148" t="s">
        <v>352</v>
      </c>
      <c r="AZ111" s="148" t="s">
        <v>353</v>
      </c>
      <c r="BA111" s="148" t="s">
        <v>354</v>
      </c>
      <c r="BB111" s="148" t="s">
        <v>355</v>
      </c>
      <c r="BC111" s="148" t="s">
        <v>356</v>
      </c>
      <c r="BD111" s="148" t="s">
        <v>357</v>
      </c>
      <c r="BE111" s="148" t="s">
        <v>358</v>
      </c>
      <c r="BF111" s="148" t="s">
        <v>359</v>
      </c>
      <c r="BG111" s="148" t="s">
        <v>360</v>
      </c>
      <c r="BH111" s="148" t="s">
        <v>361</v>
      </c>
      <c r="BI111" s="148" t="s">
        <v>362</v>
      </c>
      <c r="BJ111" s="148" t="s">
        <v>363</v>
      </c>
      <c r="BK111" s="148" t="s">
        <v>364</v>
      </c>
      <c r="BL111" s="148" t="s">
        <v>365</v>
      </c>
      <c r="BM111" s="148" t="s">
        <v>366</v>
      </c>
      <c r="BN111" s="148" t="s">
        <v>367</v>
      </c>
      <c r="BO111" s="148" t="s">
        <v>368</v>
      </c>
      <c r="BP111" s="148" t="s">
        <v>369</v>
      </c>
      <c r="BQ111" s="148" t="s">
        <v>370</v>
      </c>
      <c r="BR111" s="148" t="s">
        <v>371</v>
      </c>
      <c r="BS111" s="148" t="s">
        <v>372</v>
      </c>
      <c r="BT111" s="148" t="s">
        <v>373</v>
      </c>
      <c r="BU111" s="148" t="s">
        <v>374</v>
      </c>
      <c r="BV111" s="148" t="s">
        <v>375</v>
      </c>
      <c r="BW111" s="148" t="s">
        <v>376</v>
      </c>
      <c r="BX111" s="148" t="s">
        <v>377</v>
      </c>
      <c r="BY111" s="148" t="s">
        <v>378</v>
      </c>
      <c r="BZ111" s="148" t="s">
        <v>379</v>
      </c>
      <c r="CA111" s="148" t="s">
        <v>380</v>
      </c>
      <c r="CB111" s="148" t="s">
        <v>381</v>
      </c>
      <c r="CC111" s="148" t="s">
        <v>382</v>
      </c>
      <c r="CD111" s="148" t="s">
        <v>383</v>
      </c>
      <c r="CE111" s="148" t="s">
        <v>384</v>
      </c>
      <c r="CF111" s="148" t="s">
        <v>385</v>
      </c>
      <c r="CG111" s="148" t="s">
        <v>386</v>
      </c>
      <c r="CH111" s="148" t="s">
        <v>387</v>
      </c>
      <c r="CI111" s="148" t="s">
        <v>388</v>
      </c>
      <c r="CJ111" s="148" t="s">
        <v>389</v>
      </c>
      <c r="CK111" s="148" t="s">
        <v>390</v>
      </c>
      <c r="CL111" s="148" t="s">
        <v>391</v>
      </c>
      <c r="CM111" s="148" t="s">
        <v>392</v>
      </c>
      <c r="CN111" s="148" t="s">
        <v>393</v>
      </c>
      <c r="CO111" s="148" t="s">
        <v>394</v>
      </c>
      <c r="CP111" s="148" t="s">
        <v>395</v>
      </c>
      <c r="CQ111" s="148" t="s">
        <v>396</v>
      </c>
      <c r="CR111" s="148" t="s">
        <v>397</v>
      </c>
      <c r="CS111" s="148" t="s">
        <v>398</v>
      </c>
      <c r="CT111" s="148" t="s">
        <v>399</v>
      </c>
      <c r="CU111" s="148" t="s">
        <v>400</v>
      </c>
      <c r="CV111" s="148" t="s">
        <v>401</v>
      </c>
      <c r="CW111" s="148" t="s">
        <v>402</v>
      </c>
      <c r="CX111" s="148" t="s">
        <v>403</v>
      </c>
      <c r="CY111" s="148" t="s">
        <v>404</v>
      </c>
      <c r="CZ111" s="148" t="s">
        <v>405</v>
      </c>
      <c r="DA111" s="148" t="s">
        <v>406</v>
      </c>
      <c r="DB111" s="148" t="s">
        <v>407</v>
      </c>
      <c r="DC111" s="148" t="s">
        <v>408</v>
      </c>
      <c r="DD111" s="148" t="s">
        <v>409</v>
      </c>
      <c r="DE111" s="148" t="s">
        <v>410</v>
      </c>
      <c r="DF111" s="148" t="s">
        <v>411</v>
      </c>
      <c r="DG111" s="148" t="s">
        <v>412</v>
      </c>
      <c r="DH111" s="148" t="s">
        <v>413</v>
      </c>
      <c r="DI111" s="148" t="s">
        <v>414</v>
      </c>
      <c r="DJ111" s="148" t="s">
        <v>415</v>
      </c>
      <c r="DK111" s="148" t="s">
        <v>416</v>
      </c>
      <c r="DL111" s="148" t="s">
        <v>417</v>
      </c>
      <c r="DM111" s="148" t="s">
        <v>418</v>
      </c>
      <c r="DN111" s="148" t="s">
        <v>419</v>
      </c>
      <c r="DO111" s="148" t="s">
        <v>420</v>
      </c>
      <c r="DP111" s="148" t="s">
        <v>421</v>
      </c>
      <c r="DQ111" s="148" t="s">
        <v>422</v>
      </c>
      <c r="DR111" s="148" t="s">
        <v>423</v>
      </c>
      <c r="DS111" s="148" t="s">
        <v>424</v>
      </c>
      <c r="DT111" s="148" t="s">
        <v>425</v>
      </c>
      <c r="DU111" s="148" t="s">
        <v>426</v>
      </c>
      <c r="DV111" s="148" t="s">
        <v>427</v>
      </c>
      <c r="DW111" s="148" t="s">
        <v>428</v>
      </c>
      <c r="DX111" s="148" t="s">
        <v>429</v>
      </c>
      <c r="DY111" s="148" t="s">
        <v>430</v>
      </c>
      <c r="DZ111" s="148" t="s">
        <v>431</v>
      </c>
      <c r="EA111" s="148" t="s">
        <v>432</v>
      </c>
      <c r="EB111" s="148" t="s">
        <v>433</v>
      </c>
      <c r="EC111" s="148" t="s">
        <v>434</v>
      </c>
      <c r="ED111" s="148" t="s">
        <v>435</v>
      </c>
      <c r="EE111" s="148" t="s">
        <v>436</v>
      </c>
      <c r="EF111" s="148" t="s">
        <v>437</v>
      </c>
      <c r="EG111" s="148" t="s">
        <v>438</v>
      </c>
      <c r="EH111" s="148" t="s">
        <v>439</v>
      </c>
      <c r="EI111" s="148" t="s">
        <v>440</v>
      </c>
      <c r="EJ111" s="148" t="s">
        <v>441</v>
      </c>
      <c r="EK111" s="148" t="s">
        <v>442</v>
      </c>
      <c r="EL111" s="148" t="s">
        <v>443</v>
      </c>
      <c r="EM111" s="148" t="s">
        <v>444</v>
      </c>
      <c r="EN111" s="148" t="s">
        <v>445</v>
      </c>
      <c r="EO111" s="148" t="s">
        <v>446</v>
      </c>
      <c r="EP111" s="148" t="s">
        <v>447</v>
      </c>
      <c r="EQ111" s="148" t="s">
        <v>448</v>
      </c>
      <c r="ER111" s="148" t="s">
        <v>449</v>
      </c>
      <c r="ES111" s="148" t="s">
        <v>450</v>
      </c>
      <c r="ET111" s="148" t="s">
        <v>451</v>
      </c>
      <c r="EU111" s="148" t="s">
        <v>452</v>
      </c>
      <c r="EV111" s="148" t="s">
        <v>453</v>
      </c>
      <c r="EW111" s="148" t="s">
        <v>454</v>
      </c>
      <c r="EX111" s="148" t="s">
        <v>455</v>
      </c>
      <c r="EY111" s="148" t="s">
        <v>456</v>
      </c>
      <c r="EZ111" s="148" t="s">
        <v>457</v>
      </c>
      <c r="FA111" s="148" t="s">
        <v>458</v>
      </c>
      <c r="FB111" s="148" t="s">
        <v>459</v>
      </c>
      <c r="FC111" s="149" t="s">
        <v>460</v>
      </c>
    </row>
    <row r="112" spans="1:159" x14ac:dyDescent="0.3">
      <c r="A112" s="150" t="s">
        <v>469</v>
      </c>
      <c r="B112" s="151">
        <v>615</v>
      </c>
      <c r="C112" s="151">
        <v>948</v>
      </c>
      <c r="D112" s="151">
        <v>528</v>
      </c>
      <c r="E112" s="151">
        <v>68</v>
      </c>
      <c r="F112" s="151">
        <v>193</v>
      </c>
      <c r="G112" s="151">
        <v>81</v>
      </c>
      <c r="H112" s="151">
        <v>216</v>
      </c>
      <c r="I112" s="151">
        <v>1398</v>
      </c>
      <c r="J112" s="151">
        <v>1238</v>
      </c>
      <c r="K112" s="151">
        <v>328</v>
      </c>
      <c r="L112" s="151">
        <v>179</v>
      </c>
      <c r="M112" s="151">
        <v>377</v>
      </c>
      <c r="N112" s="151">
        <v>182</v>
      </c>
      <c r="O112" s="151">
        <v>193</v>
      </c>
      <c r="P112" s="151">
        <v>140</v>
      </c>
      <c r="Q112" s="151">
        <v>323</v>
      </c>
      <c r="R112" s="151">
        <v>142</v>
      </c>
      <c r="S112" s="151">
        <v>191</v>
      </c>
      <c r="T112" s="151">
        <v>161</v>
      </c>
      <c r="U112" s="151">
        <v>467</v>
      </c>
      <c r="V112" s="151">
        <v>167</v>
      </c>
      <c r="W112" s="151">
        <v>153</v>
      </c>
      <c r="X112" s="151">
        <v>254</v>
      </c>
      <c r="Y112" s="151">
        <v>313</v>
      </c>
      <c r="Z112" s="151">
        <v>585</v>
      </c>
      <c r="AA112" s="151">
        <v>384</v>
      </c>
      <c r="AB112" s="151">
        <v>131</v>
      </c>
      <c r="AC112" s="151">
        <v>180</v>
      </c>
      <c r="AD112" s="151">
        <v>60</v>
      </c>
      <c r="AE112" s="151">
        <v>80</v>
      </c>
      <c r="AF112" s="151">
        <v>111</v>
      </c>
      <c r="AG112" s="151">
        <v>48</v>
      </c>
      <c r="AH112" s="151">
        <v>183</v>
      </c>
      <c r="AI112" s="151">
        <v>470</v>
      </c>
      <c r="AJ112" s="151">
        <v>553</v>
      </c>
      <c r="AK112" s="151">
        <v>201</v>
      </c>
      <c r="AL112" s="151">
        <v>415</v>
      </c>
      <c r="AM112" s="151">
        <v>96</v>
      </c>
      <c r="AN112" s="151">
        <v>61</v>
      </c>
      <c r="AO112" s="151">
        <v>41</v>
      </c>
      <c r="AP112" s="151">
        <v>476</v>
      </c>
      <c r="AQ112" s="151">
        <v>81</v>
      </c>
      <c r="AR112" s="151">
        <v>23</v>
      </c>
      <c r="AS112" s="151">
        <v>35</v>
      </c>
      <c r="AT112" s="151">
        <v>55</v>
      </c>
      <c r="AU112" s="151">
        <v>38</v>
      </c>
      <c r="AV112" s="151">
        <v>215</v>
      </c>
      <c r="AW112" s="151">
        <v>235</v>
      </c>
      <c r="AX112" s="151">
        <v>319</v>
      </c>
      <c r="AY112" s="151">
        <v>153</v>
      </c>
      <c r="AZ112" s="151">
        <v>9</v>
      </c>
      <c r="BA112" s="151">
        <v>130</v>
      </c>
      <c r="BB112" s="151">
        <v>180</v>
      </c>
      <c r="BC112" s="151">
        <v>94</v>
      </c>
      <c r="BD112" s="151">
        <v>201</v>
      </c>
      <c r="BE112" s="151">
        <v>96</v>
      </c>
      <c r="BF112" s="151">
        <v>292</v>
      </c>
      <c r="BG112" s="151">
        <v>377</v>
      </c>
      <c r="BH112" s="151">
        <v>280</v>
      </c>
      <c r="BI112" s="151">
        <v>75</v>
      </c>
      <c r="BJ112" s="151">
        <v>61</v>
      </c>
      <c r="BK112" s="151">
        <v>58</v>
      </c>
      <c r="BL112" s="151">
        <v>182</v>
      </c>
      <c r="BM112" s="151">
        <v>153</v>
      </c>
      <c r="BN112" s="151">
        <v>138</v>
      </c>
      <c r="BO112" s="151">
        <v>41</v>
      </c>
      <c r="BP112" s="151">
        <v>32</v>
      </c>
      <c r="BQ112" s="151">
        <v>698</v>
      </c>
      <c r="BR112" s="151">
        <v>178</v>
      </c>
      <c r="BS112" s="151">
        <v>586</v>
      </c>
      <c r="BT112" s="151">
        <v>394</v>
      </c>
      <c r="BU112" s="151">
        <v>33</v>
      </c>
      <c r="BV112" s="151">
        <v>219</v>
      </c>
      <c r="BW112" s="151">
        <v>73</v>
      </c>
      <c r="BX112" s="151">
        <v>92</v>
      </c>
      <c r="BY112" s="151">
        <v>142</v>
      </c>
      <c r="BZ112" s="151">
        <v>143</v>
      </c>
      <c r="CA112" s="151">
        <v>455</v>
      </c>
      <c r="CB112" s="151">
        <v>342</v>
      </c>
      <c r="CC112" s="151">
        <v>189</v>
      </c>
      <c r="CD112" s="151">
        <v>60</v>
      </c>
      <c r="CE112" s="151">
        <v>65</v>
      </c>
      <c r="CF112" s="151">
        <v>357</v>
      </c>
      <c r="CG112" s="151">
        <v>54</v>
      </c>
      <c r="CH112" s="151">
        <v>97</v>
      </c>
      <c r="CI112" s="151">
        <v>270</v>
      </c>
      <c r="CJ112" s="151">
        <v>136</v>
      </c>
      <c r="CK112" s="151">
        <v>66</v>
      </c>
      <c r="CL112" s="151">
        <v>110</v>
      </c>
      <c r="CM112" s="151">
        <v>180</v>
      </c>
      <c r="CN112" s="151">
        <v>261</v>
      </c>
      <c r="CO112" s="151">
        <v>451</v>
      </c>
      <c r="CP112" s="151">
        <v>111</v>
      </c>
      <c r="CQ112" s="151">
        <v>64</v>
      </c>
      <c r="CR112" s="151">
        <v>80</v>
      </c>
      <c r="CS112" s="151">
        <v>39</v>
      </c>
      <c r="CT112" s="151">
        <v>76</v>
      </c>
      <c r="CU112" s="151">
        <v>53</v>
      </c>
      <c r="CV112" s="151">
        <v>318</v>
      </c>
      <c r="CW112" s="151">
        <v>70</v>
      </c>
      <c r="CX112" s="151">
        <v>260</v>
      </c>
      <c r="CY112" s="151">
        <v>119</v>
      </c>
      <c r="CZ112" s="151">
        <v>44</v>
      </c>
      <c r="DA112" s="151">
        <v>57</v>
      </c>
      <c r="DB112" s="151">
        <v>51</v>
      </c>
      <c r="DC112" s="151">
        <v>231</v>
      </c>
      <c r="DD112" s="151">
        <v>306</v>
      </c>
      <c r="DE112" s="151">
        <v>90</v>
      </c>
      <c r="DF112" s="151">
        <v>204</v>
      </c>
      <c r="DG112" s="151">
        <v>270</v>
      </c>
      <c r="DH112" s="151">
        <v>25</v>
      </c>
      <c r="DI112" s="151">
        <v>33</v>
      </c>
      <c r="DJ112" s="151">
        <v>103</v>
      </c>
      <c r="DK112" s="151">
        <v>32</v>
      </c>
      <c r="DL112" s="151">
        <v>335</v>
      </c>
      <c r="DM112" s="151">
        <v>37</v>
      </c>
      <c r="DN112" s="151">
        <v>3</v>
      </c>
      <c r="DO112" s="151">
        <v>44</v>
      </c>
      <c r="DP112" s="151">
        <v>54</v>
      </c>
      <c r="DQ112" s="151">
        <v>164</v>
      </c>
      <c r="DR112" s="151">
        <v>216</v>
      </c>
      <c r="DS112" s="151">
        <v>116</v>
      </c>
      <c r="DT112" s="151">
        <v>48</v>
      </c>
      <c r="DU112" s="151">
        <v>38</v>
      </c>
      <c r="DV112" s="151">
        <v>34</v>
      </c>
      <c r="DW112" s="151">
        <v>17</v>
      </c>
      <c r="DX112" s="151">
        <v>207</v>
      </c>
      <c r="DY112" s="151">
        <v>397</v>
      </c>
      <c r="DZ112" s="151">
        <v>93</v>
      </c>
      <c r="EA112" s="151">
        <v>64</v>
      </c>
      <c r="EB112" s="151">
        <v>33</v>
      </c>
      <c r="EC112" s="151">
        <v>52</v>
      </c>
      <c r="ED112" s="151">
        <v>163</v>
      </c>
      <c r="EE112" s="151">
        <v>123</v>
      </c>
      <c r="EF112" s="151">
        <v>774</v>
      </c>
      <c r="EG112" s="151">
        <v>464</v>
      </c>
      <c r="EH112" s="151">
        <v>181</v>
      </c>
      <c r="EI112" s="151">
        <v>208</v>
      </c>
      <c r="EJ112" s="151">
        <v>118</v>
      </c>
      <c r="EK112" s="151">
        <v>181</v>
      </c>
      <c r="EL112" s="151">
        <v>96</v>
      </c>
      <c r="EM112" s="151">
        <v>141</v>
      </c>
      <c r="EN112" s="151">
        <v>129</v>
      </c>
      <c r="EO112" s="151">
        <v>357</v>
      </c>
      <c r="EP112" s="151">
        <v>54</v>
      </c>
      <c r="EQ112" s="151">
        <v>49</v>
      </c>
      <c r="ER112" s="151">
        <v>117</v>
      </c>
      <c r="ES112" s="151">
        <v>442</v>
      </c>
      <c r="ET112" s="151">
        <v>120</v>
      </c>
      <c r="EU112" s="151">
        <v>26</v>
      </c>
      <c r="EV112" s="151">
        <v>175</v>
      </c>
      <c r="EW112" s="151">
        <v>361</v>
      </c>
      <c r="EX112" s="151">
        <v>103</v>
      </c>
      <c r="EY112" s="151">
        <v>38</v>
      </c>
      <c r="EZ112" s="151">
        <v>50</v>
      </c>
      <c r="FA112" s="151">
        <v>52</v>
      </c>
      <c r="FB112" s="151">
        <v>199</v>
      </c>
      <c r="FC112" s="152">
        <f>SUM(B112:FB112)</f>
        <v>31443</v>
      </c>
    </row>
    <row r="113" spans="1:159" x14ac:dyDescent="0.3">
      <c r="A113" s="150" t="s">
        <v>470</v>
      </c>
      <c r="B113" s="151">
        <v>115</v>
      </c>
      <c r="C113" s="151">
        <v>286</v>
      </c>
      <c r="D113" s="151">
        <v>62</v>
      </c>
      <c r="E113" s="151">
        <v>6</v>
      </c>
      <c r="F113" s="151">
        <v>19</v>
      </c>
      <c r="G113" s="151">
        <v>2</v>
      </c>
      <c r="H113" s="151">
        <v>10</v>
      </c>
      <c r="I113" s="151">
        <v>10</v>
      </c>
      <c r="J113" s="151">
        <v>93</v>
      </c>
      <c r="K113" s="151">
        <v>24</v>
      </c>
      <c r="L113" s="151">
        <v>16</v>
      </c>
      <c r="M113" s="151">
        <v>23</v>
      </c>
      <c r="N113" s="151">
        <v>5</v>
      </c>
      <c r="O113" s="151">
        <v>12</v>
      </c>
      <c r="P113" s="151">
        <v>6</v>
      </c>
      <c r="Q113" s="151">
        <v>10</v>
      </c>
      <c r="R113" s="151">
        <v>7</v>
      </c>
      <c r="S113" s="151">
        <v>32</v>
      </c>
      <c r="T113" s="151">
        <v>28</v>
      </c>
      <c r="U113" s="151">
        <v>84</v>
      </c>
      <c r="V113" s="151">
        <v>15</v>
      </c>
      <c r="W113" s="151">
        <v>16</v>
      </c>
      <c r="X113" s="151">
        <v>5</v>
      </c>
      <c r="Y113" s="151">
        <v>9</v>
      </c>
      <c r="Z113" s="151">
        <v>4</v>
      </c>
      <c r="AA113" s="151">
        <v>58</v>
      </c>
      <c r="AB113" s="151">
        <v>23</v>
      </c>
      <c r="AC113" s="151">
        <v>1</v>
      </c>
      <c r="AD113" s="151">
        <v>0</v>
      </c>
      <c r="AE113" s="151">
        <v>2</v>
      </c>
      <c r="AF113" s="151">
        <v>3</v>
      </c>
      <c r="AG113" s="151">
        <v>0</v>
      </c>
      <c r="AH113" s="151">
        <v>6</v>
      </c>
      <c r="AI113" s="151">
        <v>16</v>
      </c>
      <c r="AJ113" s="151">
        <v>21</v>
      </c>
      <c r="AK113" s="151">
        <v>38</v>
      </c>
      <c r="AL113" s="151">
        <v>113</v>
      </c>
      <c r="AM113" s="151">
        <v>30</v>
      </c>
      <c r="AN113" s="151">
        <v>3</v>
      </c>
      <c r="AO113" s="151">
        <v>7</v>
      </c>
      <c r="AP113" s="151">
        <v>4</v>
      </c>
      <c r="AQ113" s="151">
        <v>17</v>
      </c>
      <c r="AR113" s="151">
        <v>4</v>
      </c>
      <c r="AS113" s="151">
        <v>8</v>
      </c>
      <c r="AT113" s="151">
        <v>3</v>
      </c>
      <c r="AU113" s="151">
        <v>0</v>
      </c>
      <c r="AV113" s="151">
        <v>38</v>
      </c>
      <c r="AW113" s="151">
        <v>26</v>
      </c>
      <c r="AX113" s="151">
        <v>16</v>
      </c>
      <c r="AY113" s="151">
        <v>28</v>
      </c>
      <c r="AZ113" s="151">
        <v>0</v>
      </c>
      <c r="BA113" s="151">
        <v>6</v>
      </c>
      <c r="BB113" s="151">
        <v>0</v>
      </c>
      <c r="BC113" s="151">
        <v>11</v>
      </c>
      <c r="BD113" s="151">
        <v>3</v>
      </c>
      <c r="BE113" s="151">
        <v>10</v>
      </c>
      <c r="BF113" s="151">
        <v>10</v>
      </c>
      <c r="BG113" s="151">
        <v>73</v>
      </c>
      <c r="BH113" s="151">
        <v>32</v>
      </c>
      <c r="BI113" s="151">
        <v>14</v>
      </c>
      <c r="BJ113" s="151">
        <v>7</v>
      </c>
      <c r="BK113" s="151">
        <v>1</v>
      </c>
      <c r="BL113" s="151">
        <v>10</v>
      </c>
      <c r="BM113" s="151">
        <v>9</v>
      </c>
      <c r="BN113" s="151">
        <v>3</v>
      </c>
      <c r="BO113" s="151">
        <v>1</v>
      </c>
      <c r="BP113" s="151">
        <v>2</v>
      </c>
      <c r="BQ113" s="151">
        <v>153</v>
      </c>
      <c r="BR113" s="151">
        <v>19</v>
      </c>
      <c r="BS113" s="151">
        <v>80</v>
      </c>
      <c r="BT113" s="151">
        <v>101</v>
      </c>
      <c r="BU113" s="151">
        <v>6</v>
      </c>
      <c r="BV113" s="151">
        <v>26</v>
      </c>
      <c r="BW113" s="151">
        <v>12</v>
      </c>
      <c r="BX113" s="151">
        <v>16</v>
      </c>
      <c r="BY113" s="151">
        <v>11</v>
      </c>
      <c r="BZ113" s="151">
        <v>8</v>
      </c>
      <c r="CA113" s="151">
        <v>23</v>
      </c>
      <c r="CB113" s="151">
        <v>83</v>
      </c>
      <c r="CC113" s="151">
        <v>24</v>
      </c>
      <c r="CD113" s="151">
        <v>11</v>
      </c>
      <c r="CE113" s="151">
        <v>0</v>
      </c>
      <c r="CF113" s="151">
        <v>2</v>
      </c>
      <c r="CG113" s="151">
        <v>12</v>
      </c>
      <c r="CH113" s="151">
        <v>10</v>
      </c>
      <c r="CI113" s="151">
        <v>53</v>
      </c>
      <c r="CJ113" s="151">
        <v>6</v>
      </c>
      <c r="CK113" s="151">
        <v>5</v>
      </c>
      <c r="CL113" s="151">
        <v>21</v>
      </c>
      <c r="CM113" s="151">
        <v>8</v>
      </c>
      <c r="CN113" s="151">
        <v>103</v>
      </c>
      <c r="CO113" s="151">
        <v>19</v>
      </c>
      <c r="CP113" s="151">
        <v>22</v>
      </c>
      <c r="CQ113" s="151">
        <v>7</v>
      </c>
      <c r="CR113" s="151">
        <v>2</v>
      </c>
      <c r="CS113" s="151">
        <v>0</v>
      </c>
      <c r="CT113" s="151">
        <v>0</v>
      </c>
      <c r="CU113" s="151">
        <v>0</v>
      </c>
      <c r="CV113" s="151">
        <v>2</v>
      </c>
      <c r="CW113" s="151">
        <v>5</v>
      </c>
      <c r="CX113" s="151">
        <v>54</v>
      </c>
      <c r="CY113" s="151">
        <v>1</v>
      </c>
      <c r="CZ113" s="151">
        <v>2</v>
      </c>
      <c r="DA113" s="151">
        <v>8</v>
      </c>
      <c r="DB113" s="151">
        <v>4</v>
      </c>
      <c r="DC113" s="151">
        <v>5</v>
      </c>
      <c r="DD113" s="151">
        <v>58</v>
      </c>
      <c r="DE113" s="151">
        <v>27</v>
      </c>
      <c r="DF113" s="151">
        <v>39</v>
      </c>
      <c r="DG113" s="151">
        <v>46</v>
      </c>
      <c r="DH113" s="151">
        <v>7</v>
      </c>
      <c r="DI113" s="151">
        <v>10</v>
      </c>
      <c r="DJ113" s="151">
        <v>21</v>
      </c>
      <c r="DK113" s="151">
        <v>0</v>
      </c>
      <c r="DL113" s="151">
        <v>7</v>
      </c>
      <c r="DM113" s="151">
        <v>7</v>
      </c>
      <c r="DN113" s="151">
        <v>0</v>
      </c>
      <c r="DO113" s="151">
        <v>4</v>
      </c>
      <c r="DP113" s="151">
        <v>10</v>
      </c>
      <c r="DQ113" s="151">
        <v>15</v>
      </c>
      <c r="DR113" s="151">
        <v>56</v>
      </c>
      <c r="DS113" s="151">
        <v>2</v>
      </c>
      <c r="DT113" s="151">
        <v>8</v>
      </c>
      <c r="DU113" s="151">
        <v>2</v>
      </c>
      <c r="DV113" s="151">
        <v>0</v>
      </c>
      <c r="DW113" s="151">
        <v>6</v>
      </c>
      <c r="DX113" s="151">
        <v>55</v>
      </c>
      <c r="DY113" s="151">
        <v>104</v>
      </c>
      <c r="DZ113" s="151">
        <v>8</v>
      </c>
      <c r="EA113" s="151">
        <v>5</v>
      </c>
      <c r="EB113" s="151">
        <v>3</v>
      </c>
      <c r="EC113" s="151">
        <v>1</v>
      </c>
      <c r="ED113" s="151">
        <v>75</v>
      </c>
      <c r="EE113" s="151">
        <v>33</v>
      </c>
      <c r="EF113" s="151">
        <v>141</v>
      </c>
      <c r="EG113" s="151">
        <v>138</v>
      </c>
      <c r="EH113" s="151">
        <v>26</v>
      </c>
      <c r="EI113" s="151">
        <v>14</v>
      </c>
      <c r="EJ113" s="151">
        <v>5</v>
      </c>
      <c r="EK113" s="151">
        <v>5</v>
      </c>
      <c r="EL113" s="151">
        <v>10</v>
      </c>
      <c r="EM113" s="151">
        <v>6</v>
      </c>
      <c r="EN113" s="151">
        <v>32</v>
      </c>
      <c r="EO113" s="151">
        <v>110</v>
      </c>
      <c r="EP113" s="151">
        <v>9</v>
      </c>
      <c r="EQ113" s="151">
        <v>11</v>
      </c>
      <c r="ER113" s="151">
        <v>1</v>
      </c>
      <c r="ES113" s="151">
        <v>52</v>
      </c>
      <c r="ET113" s="151">
        <v>16</v>
      </c>
      <c r="EU113" s="151">
        <v>1</v>
      </c>
      <c r="EV113" s="151">
        <v>54</v>
      </c>
      <c r="EW113" s="151">
        <v>104</v>
      </c>
      <c r="EX113" s="151">
        <v>9</v>
      </c>
      <c r="EY113" s="151">
        <v>4</v>
      </c>
      <c r="EZ113" s="151">
        <v>3</v>
      </c>
      <c r="FA113" s="151">
        <v>1</v>
      </c>
      <c r="FB113" s="151">
        <v>6</v>
      </c>
      <c r="FC113" s="152">
        <f>SUM(B113:FB113)</f>
        <v>3847</v>
      </c>
    </row>
    <row r="114" spans="1:159" x14ac:dyDescent="0.3">
      <c r="A114" s="153" t="s">
        <v>460</v>
      </c>
      <c r="B114" s="152">
        <v>730</v>
      </c>
      <c r="C114" s="152">
        <v>1234</v>
      </c>
      <c r="D114" s="152">
        <v>590</v>
      </c>
      <c r="E114" s="152">
        <v>74</v>
      </c>
      <c r="F114" s="152">
        <v>212</v>
      </c>
      <c r="G114" s="152">
        <v>83</v>
      </c>
      <c r="H114" s="152">
        <v>226</v>
      </c>
      <c r="I114" s="152">
        <v>1408</v>
      </c>
      <c r="J114" s="152">
        <v>1331</v>
      </c>
      <c r="K114" s="152">
        <v>352</v>
      </c>
      <c r="L114" s="152">
        <v>195</v>
      </c>
      <c r="M114" s="152">
        <v>400</v>
      </c>
      <c r="N114" s="152">
        <v>187</v>
      </c>
      <c r="O114" s="152">
        <v>205</v>
      </c>
      <c r="P114" s="152">
        <v>146</v>
      </c>
      <c r="Q114" s="152">
        <v>333</v>
      </c>
      <c r="R114" s="152">
        <v>149</v>
      </c>
      <c r="S114" s="152">
        <v>223</v>
      </c>
      <c r="T114" s="152">
        <v>189</v>
      </c>
      <c r="U114" s="152">
        <v>551</v>
      </c>
      <c r="V114" s="152">
        <v>182</v>
      </c>
      <c r="W114" s="152">
        <v>169</v>
      </c>
      <c r="X114" s="152">
        <v>259</v>
      </c>
      <c r="Y114" s="152">
        <v>322</v>
      </c>
      <c r="Z114" s="152">
        <v>589</v>
      </c>
      <c r="AA114" s="152">
        <v>442</v>
      </c>
      <c r="AB114" s="152">
        <v>154</v>
      </c>
      <c r="AC114" s="152">
        <v>181</v>
      </c>
      <c r="AD114" s="152">
        <v>60</v>
      </c>
      <c r="AE114" s="152">
        <v>82</v>
      </c>
      <c r="AF114" s="152">
        <v>114</v>
      </c>
      <c r="AG114" s="152">
        <v>48</v>
      </c>
      <c r="AH114" s="152">
        <v>189</v>
      </c>
      <c r="AI114" s="152">
        <v>486</v>
      </c>
      <c r="AJ114" s="152">
        <v>574</v>
      </c>
      <c r="AK114" s="152">
        <v>239</v>
      </c>
      <c r="AL114" s="152">
        <v>528</v>
      </c>
      <c r="AM114" s="152">
        <v>126</v>
      </c>
      <c r="AN114" s="152">
        <v>64</v>
      </c>
      <c r="AO114" s="152">
        <v>48</v>
      </c>
      <c r="AP114" s="152">
        <v>480</v>
      </c>
      <c r="AQ114" s="152">
        <v>98</v>
      </c>
      <c r="AR114" s="152">
        <v>27</v>
      </c>
      <c r="AS114" s="152">
        <v>43</v>
      </c>
      <c r="AT114" s="152">
        <v>58</v>
      </c>
      <c r="AU114" s="152">
        <v>38</v>
      </c>
      <c r="AV114" s="152">
        <v>253</v>
      </c>
      <c r="AW114" s="152">
        <v>261</v>
      </c>
      <c r="AX114" s="152">
        <v>335</v>
      </c>
      <c r="AY114" s="152">
        <v>181</v>
      </c>
      <c r="AZ114" s="152">
        <v>9</v>
      </c>
      <c r="BA114" s="152">
        <v>136</v>
      </c>
      <c r="BB114" s="152">
        <v>180</v>
      </c>
      <c r="BC114" s="152">
        <v>105</v>
      </c>
      <c r="BD114" s="152">
        <v>204</v>
      </c>
      <c r="BE114" s="152">
        <v>106</v>
      </c>
      <c r="BF114" s="152">
        <v>302</v>
      </c>
      <c r="BG114" s="152">
        <v>450</v>
      </c>
      <c r="BH114" s="152">
        <v>312</v>
      </c>
      <c r="BI114" s="152">
        <v>89</v>
      </c>
      <c r="BJ114" s="152">
        <v>68</v>
      </c>
      <c r="BK114" s="152">
        <v>59</v>
      </c>
      <c r="BL114" s="152">
        <v>192</v>
      </c>
      <c r="BM114" s="152">
        <v>162</v>
      </c>
      <c r="BN114" s="152">
        <v>141</v>
      </c>
      <c r="BO114" s="152">
        <v>42</v>
      </c>
      <c r="BP114" s="152">
        <v>34</v>
      </c>
      <c r="BQ114" s="152">
        <v>851</v>
      </c>
      <c r="BR114" s="152">
        <v>197</v>
      </c>
      <c r="BS114" s="152">
        <v>666</v>
      </c>
      <c r="BT114" s="152">
        <v>495</v>
      </c>
      <c r="BU114" s="152">
        <v>39</v>
      </c>
      <c r="BV114" s="152">
        <v>245</v>
      </c>
      <c r="BW114" s="152">
        <v>85</v>
      </c>
      <c r="BX114" s="152">
        <v>108</v>
      </c>
      <c r="BY114" s="152">
        <v>153</v>
      </c>
      <c r="BZ114" s="152">
        <v>151</v>
      </c>
      <c r="CA114" s="152">
        <v>478</v>
      </c>
      <c r="CB114" s="152">
        <v>425</v>
      </c>
      <c r="CC114" s="152">
        <v>213</v>
      </c>
      <c r="CD114" s="152">
        <v>71</v>
      </c>
      <c r="CE114" s="152">
        <v>65</v>
      </c>
      <c r="CF114" s="152">
        <v>359</v>
      </c>
      <c r="CG114" s="152">
        <v>66</v>
      </c>
      <c r="CH114" s="152">
        <v>107</v>
      </c>
      <c r="CI114" s="152">
        <v>323</v>
      </c>
      <c r="CJ114" s="152">
        <v>142</v>
      </c>
      <c r="CK114" s="152">
        <v>71</v>
      </c>
      <c r="CL114" s="152">
        <v>131</v>
      </c>
      <c r="CM114" s="152">
        <v>188</v>
      </c>
      <c r="CN114" s="152">
        <v>364</v>
      </c>
      <c r="CO114" s="152">
        <v>470</v>
      </c>
      <c r="CP114" s="152">
        <v>133</v>
      </c>
      <c r="CQ114" s="152">
        <v>71</v>
      </c>
      <c r="CR114" s="152">
        <v>82</v>
      </c>
      <c r="CS114" s="152">
        <v>39</v>
      </c>
      <c r="CT114" s="152">
        <v>76</v>
      </c>
      <c r="CU114" s="152">
        <v>53</v>
      </c>
      <c r="CV114" s="152">
        <v>320</v>
      </c>
      <c r="CW114" s="152">
        <v>75</v>
      </c>
      <c r="CX114" s="152">
        <v>314</v>
      </c>
      <c r="CY114" s="152">
        <v>120</v>
      </c>
      <c r="CZ114" s="152">
        <v>46</v>
      </c>
      <c r="DA114" s="152">
        <v>65</v>
      </c>
      <c r="DB114" s="152">
        <v>55</v>
      </c>
      <c r="DC114" s="152">
        <v>236</v>
      </c>
      <c r="DD114" s="152">
        <v>364</v>
      </c>
      <c r="DE114" s="152">
        <v>117</v>
      </c>
      <c r="DF114" s="152">
        <v>243</v>
      </c>
      <c r="DG114" s="152">
        <v>316</v>
      </c>
      <c r="DH114" s="152">
        <v>32</v>
      </c>
      <c r="DI114" s="152">
        <v>43</v>
      </c>
      <c r="DJ114" s="152">
        <v>124</v>
      </c>
      <c r="DK114" s="152">
        <v>32</v>
      </c>
      <c r="DL114" s="152">
        <v>342</v>
      </c>
      <c r="DM114" s="152">
        <v>44</v>
      </c>
      <c r="DN114" s="152">
        <v>3</v>
      </c>
      <c r="DO114" s="152">
        <v>48</v>
      </c>
      <c r="DP114" s="152">
        <v>64</v>
      </c>
      <c r="DQ114" s="152">
        <v>179</v>
      </c>
      <c r="DR114" s="152">
        <v>272</v>
      </c>
      <c r="DS114" s="152">
        <v>118</v>
      </c>
      <c r="DT114" s="152">
        <v>56</v>
      </c>
      <c r="DU114" s="152">
        <v>40</v>
      </c>
      <c r="DV114" s="152">
        <v>34</v>
      </c>
      <c r="DW114" s="152">
        <v>23</v>
      </c>
      <c r="DX114" s="152">
        <v>262</v>
      </c>
      <c r="DY114" s="152">
        <v>501</v>
      </c>
      <c r="DZ114" s="152">
        <v>101</v>
      </c>
      <c r="EA114" s="152">
        <v>69</v>
      </c>
      <c r="EB114" s="152">
        <v>36</v>
      </c>
      <c r="EC114" s="152">
        <v>53</v>
      </c>
      <c r="ED114" s="152">
        <v>238</v>
      </c>
      <c r="EE114" s="152">
        <v>156</v>
      </c>
      <c r="EF114" s="152">
        <v>915</v>
      </c>
      <c r="EG114" s="152">
        <v>602</v>
      </c>
      <c r="EH114" s="152">
        <v>207</v>
      </c>
      <c r="EI114" s="152">
        <v>222</v>
      </c>
      <c r="EJ114" s="152">
        <v>123</v>
      </c>
      <c r="EK114" s="152">
        <v>186</v>
      </c>
      <c r="EL114" s="152">
        <v>106</v>
      </c>
      <c r="EM114" s="152">
        <v>147</v>
      </c>
      <c r="EN114" s="152">
        <v>161</v>
      </c>
      <c r="EO114" s="152">
        <v>467</v>
      </c>
      <c r="EP114" s="152">
        <v>63</v>
      </c>
      <c r="EQ114" s="152">
        <v>60</v>
      </c>
      <c r="ER114" s="152">
        <v>118</v>
      </c>
      <c r="ES114" s="152">
        <v>494</v>
      </c>
      <c r="ET114" s="152">
        <v>136</v>
      </c>
      <c r="EU114" s="152">
        <v>27</v>
      </c>
      <c r="EV114" s="152">
        <v>229</v>
      </c>
      <c r="EW114" s="152">
        <v>465</v>
      </c>
      <c r="EX114" s="152">
        <v>112</v>
      </c>
      <c r="EY114" s="152">
        <v>42</v>
      </c>
      <c r="EZ114" s="152">
        <v>53</v>
      </c>
      <c r="FA114" s="152">
        <v>53</v>
      </c>
      <c r="FB114" s="152">
        <v>205</v>
      </c>
      <c r="FC114" s="152">
        <f>SUM(FC112:FC113)</f>
        <v>35290</v>
      </c>
    </row>
    <row r="115" spans="1:159" x14ac:dyDescent="0.3">
      <c r="A115" s="154" t="s">
        <v>462</v>
      </c>
    </row>
    <row r="116" spans="1:159" x14ac:dyDescent="0.3">
      <c r="A116" s="154" t="s">
        <v>501</v>
      </c>
    </row>
    <row r="118" spans="1:159" x14ac:dyDescent="0.3">
      <c r="A118" s="145" t="s">
        <v>502</v>
      </c>
    </row>
    <row r="119" spans="1:159" x14ac:dyDescent="0.3">
      <c r="A119" s="146" t="s">
        <v>503</v>
      </c>
    </row>
    <row r="120" spans="1:159" x14ac:dyDescent="0.3">
      <c r="A120" s="147" t="s">
        <v>300</v>
      </c>
    </row>
    <row r="121" spans="1:159" x14ac:dyDescent="0.3">
      <c r="A121" s="177" t="s">
        <v>504</v>
      </c>
      <c r="B121" s="179" t="s">
        <v>302</v>
      </c>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0"/>
      <c r="BR121" s="180"/>
      <c r="BS121" s="180"/>
      <c r="BT121" s="180"/>
      <c r="BU121" s="180"/>
      <c r="BV121" s="180"/>
      <c r="BW121" s="180"/>
      <c r="BX121" s="180"/>
      <c r="BY121" s="180"/>
      <c r="BZ121" s="180"/>
      <c r="CA121" s="180"/>
      <c r="CB121" s="180"/>
      <c r="CC121" s="180"/>
      <c r="CD121" s="180"/>
      <c r="CE121" s="180"/>
      <c r="CF121" s="180"/>
      <c r="CG121" s="180"/>
      <c r="CH121" s="180"/>
      <c r="CI121" s="180"/>
      <c r="CJ121" s="180"/>
      <c r="CK121" s="180"/>
      <c r="CL121" s="180"/>
      <c r="CM121" s="180"/>
      <c r="CN121" s="180"/>
      <c r="CO121" s="180"/>
      <c r="CP121" s="180"/>
      <c r="CQ121" s="180"/>
      <c r="CR121" s="180"/>
      <c r="CS121" s="180"/>
      <c r="CT121" s="180"/>
      <c r="CU121" s="180"/>
      <c r="CV121" s="180"/>
      <c r="CW121" s="180"/>
      <c r="CX121" s="180"/>
      <c r="CY121" s="180"/>
      <c r="CZ121" s="180"/>
      <c r="DA121" s="180"/>
      <c r="DB121" s="180"/>
      <c r="DC121" s="180"/>
      <c r="DD121" s="180"/>
      <c r="DE121" s="180"/>
      <c r="DF121" s="180"/>
      <c r="DG121" s="180"/>
      <c r="DH121" s="180"/>
      <c r="DI121" s="180"/>
      <c r="DJ121" s="180"/>
      <c r="DK121" s="180"/>
      <c r="DL121" s="180"/>
      <c r="DM121" s="180"/>
      <c r="DN121" s="180"/>
      <c r="DO121" s="180"/>
      <c r="DP121" s="180"/>
      <c r="DQ121" s="180"/>
      <c r="DR121" s="180"/>
      <c r="DS121" s="180"/>
      <c r="DT121" s="180"/>
      <c r="DU121" s="180"/>
      <c r="DV121" s="180"/>
      <c r="DW121" s="180"/>
      <c r="DX121" s="180"/>
      <c r="DY121" s="180"/>
      <c r="DZ121" s="180"/>
      <c r="EA121" s="180"/>
      <c r="EB121" s="180"/>
      <c r="EC121" s="180"/>
      <c r="ED121" s="180"/>
      <c r="EE121" s="180"/>
      <c r="EF121" s="180"/>
      <c r="EG121" s="180"/>
      <c r="EH121" s="180"/>
      <c r="EI121" s="180"/>
      <c r="EJ121" s="180"/>
      <c r="EK121" s="180"/>
      <c r="EL121" s="180"/>
      <c r="EM121" s="180"/>
      <c r="EN121" s="180"/>
      <c r="EO121" s="180"/>
      <c r="EP121" s="180"/>
      <c r="EQ121" s="180"/>
      <c r="ER121" s="180"/>
      <c r="ES121" s="180"/>
      <c r="ET121" s="180"/>
      <c r="EU121" s="180"/>
      <c r="EV121" s="180"/>
      <c r="EW121" s="180"/>
      <c r="EX121" s="180"/>
      <c r="EY121" s="180"/>
      <c r="EZ121" s="180"/>
      <c r="FA121" s="180"/>
      <c r="FB121" s="180"/>
      <c r="FC121" s="181"/>
    </row>
    <row r="122" spans="1:159" ht="349.5" customHeight="1" x14ac:dyDescent="0.3">
      <c r="A122" s="178"/>
      <c r="B122" s="148" t="s">
        <v>303</v>
      </c>
      <c r="C122" s="148" t="s">
        <v>304</v>
      </c>
      <c r="D122" s="148" t="s">
        <v>305</v>
      </c>
      <c r="E122" s="148" t="s">
        <v>306</v>
      </c>
      <c r="F122" s="148" t="s">
        <v>307</v>
      </c>
      <c r="G122" s="148" t="s">
        <v>308</v>
      </c>
      <c r="H122" s="148" t="s">
        <v>309</v>
      </c>
      <c r="I122" s="148" t="s">
        <v>310</v>
      </c>
      <c r="J122" s="148" t="s">
        <v>311</v>
      </c>
      <c r="K122" s="148" t="s">
        <v>312</v>
      </c>
      <c r="L122" s="148" t="s">
        <v>313</v>
      </c>
      <c r="M122" s="148" t="s">
        <v>314</v>
      </c>
      <c r="N122" s="148" t="s">
        <v>315</v>
      </c>
      <c r="O122" s="148" t="s">
        <v>316</v>
      </c>
      <c r="P122" s="148" t="s">
        <v>317</v>
      </c>
      <c r="Q122" s="148" t="s">
        <v>318</v>
      </c>
      <c r="R122" s="148" t="s">
        <v>319</v>
      </c>
      <c r="S122" s="148" t="s">
        <v>320</v>
      </c>
      <c r="T122" s="148" t="s">
        <v>321</v>
      </c>
      <c r="U122" s="148" t="s">
        <v>322</v>
      </c>
      <c r="V122" s="148" t="s">
        <v>323</v>
      </c>
      <c r="W122" s="148" t="s">
        <v>324</v>
      </c>
      <c r="X122" s="148" t="s">
        <v>325</v>
      </c>
      <c r="Y122" s="148" t="s">
        <v>326</v>
      </c>
      <c r="Z122" s="148" t="s">
        <v>327</v>
      </c>
      <c r="AA122" s="148" t="s">
        <v>328</v>
      </c>
      <c r="AB122" s="148" t="s">
        <v>329</v>
      </c>
      <c r="AC122" s="148" t="s">
        <v>330</v>
      </c>
      <c r="AD122" s="148" t="s">
        <v>331</v>
      </c>
      <c r="AE122" s="148" t="s">
        <v>332</v>
      </c>
      <c r="AF122" s="148" t="s">
        <v>333</v>
      </c>
      <c r="AG122" s="148" t="s">
        <v>334</v>
      </c>
      <c r="AH122" s="148" t="s">
        <v>335</v>
      </c>
      <c r="AI122" s="148" t="s">
        <v>336</v>
      </c>
      <c r="AJ122" s="148" t="s">
        <v>337</v>
      </c>
      <c r="AK122" s="148" t="s">
        <v>338</v>
      </c>
      <c r="AL122" s="148" t="s">
        <v>339</v>
      </c>
      <c r="AM122" s="148" t="s">
        <v>340</v>
      </c>
      <c r="AN122" s="148" t="s">
        <v>341</v>
      </c>
      <c r="AO122" s="148" t="s">
        <v>342</v>
      </c>
      <c r="AP122" s="148" t="s">
        <v>343</v>
      </c>
      <c r="AQ122" s="148" t="s">
        <v>344</v>
      </c>
      <c r="AR122" s="148" t="s">
        <v>345</v>
      </c>
      <c r="AS122" s="148" t="s">
        <v>346</v>
      </c>
      <c r="AT122" s="148" t="s">
        <v>347</v>
      </c>
      <c r="AU122" s="148" t="s">
        <v>348</v>
      </c>
      <c r="AV122" s="148" t="s">
        <v>349</v>
      </c>
      <c r="AW122" s="148" t="s">
        <v>350</v>
      </c>
      <c r="AX122" s="148" t="s">
        <v>351</v>
      </c>
      <c r="AY122" s="148" t="s">
        <v>352</v>
      </c>
      <c r="AZ122" s="148" t="s">
        <v>353</v>
      </c>
      <c r="BA122" s="148" t="s">
        <v>354</v>
      </c>
      <c r="BB122" s="148" t="s">
        <v>355</v>
      </c>
      <c r="BC122" s="148" t="s">
        <v>356</v>
      </c>
      <c r="BD122" s="148" t="s">
        <v>357</v>
      </c>
      <c r="BE122" s="148" t="s">
        <v>358</v>
      </c>
      <c r="BF122" s="148" t="s">
        <v>359</v>
      </c>
      <c r="BG122" s="148" t="s">
        <v>360</v>
      </c>
      <c r="BH122" s="148" t="s">
        <v>361</v>
      </c>
      <c r="BI122" s="148" t="s">
        <v>362</v>
      </c>
      <c r="BJ122" s="148" t="s">
        <v>363</v>
      </c>
      <c r="BK122" s="148" t="s">
        <v>364</v>
      </c>
      <c r="BL122" s="148" t="s">
        <v>365</v>
      </c>
      <c r="BM122" s="148" t="s">
        <v>366</v>
      </c>
      <c r="BN122" s="148" t="s">
        <v>367</v>
      </c>
      <c r="BO122" s="148" t="s">
        <v>368</v>
      </c>
      <c r="BP122" s="148" t="s">
        <v>369</v>
      </c>
      <c r="BQ122" s="148" t="s">
        <v>370</v>
      </c>
      <c r="BR122" s="148" t="s">
        <v>371</v>
      </c>
      <c r="BS122" s="148" t="s">
        <v>372</v>
      </c>
      <c r="BT122" s="148" t="s">
        <v>373</v>
      </c>
      <c r="BU122" s="148" t="s">
        <v>374</v>
      </c>
      <c r="BV122" s="148" t="s">
        <v>375</v>
      </c>
      <c r="BW122" s="148" t="s">
        <v>376</v>
      </c>
      <c r="BX122" s="148" t="s">
        <v>377</v>
      </c>
      <c r="BY122" s="148" t="s">
        <v>378</v>
      </c>
      <c r="BZ122" s="148" t="s">
        <v>379</v>
      </c>
      <c r="CA122" s="148" t="s">
        <v>380</v>
      </c>
      <c r="CB122" s="148" t="s">
        <v>381</v>
      </c>
      <c r="CC122" s="148" t="s">
        <v>382</v>
      </c>
      <c r="CD122" s="148" t="s">
        <v>383</v>
      </c>
      <c r="CE122" s="148" t="s">
        <v>384</v>
      </c>
      <c r="CF122" s="148" t="s">
        <v>385</v>
      </c>
      <c r="CG122" s="148" t="s">
        <v>386</v>
      </c>
      <c r="CH122" s="148" t="s">
        <v>387</v>
      </c>
      <c r="CI122" s="148" t="s">
        <v>388</v>
      </c>
      <c r="CJ122" s="148" t="s">
        <v>389</v>
      </c>
      <c r="CK122" s="148" t="s">
        <v>390</v>
      </c>
      <c r="CL122" s="148" t="s">
        <v>391</v>
      </c>
      <c r="CM122" s="148" t="s">
        <v>392</v>
      </c>
      <c r="CN122" s="148" t="s">
        <v>393</v>
      </c>
      <c r="CO122" s="148" t="s">
        <v>394</v>
      </c>
      <c r="CP122" s="148" t="s">
        <v>395</v>
      </c>
      <c r="CQ122" s="148" t="s">
        <v>396</v>
      </c>
      <c r="CR122" s="148" t="s">
        <v>397</v>
      </c>
      <c r="CS122" s="148" t="s">
        <v>398</v>
      </c>
      <c r="CT122" s="148" t="s">
        <v>399</v>
      </c>
      <c r="CU122" s="148" t="s">
        <v>400</v>
      </c>
      <c r="CV122" s="148" t="s">
        <v>401</v>
      </c>
      <c r="CW122" s="148" t="s">
        <v>402</v>
      </c>
      <c r="CX122" s="148" t="s">
        <v>403</v>
      </c>
      <c r="CY122" s="148" t="s">
        <v>404</v>
      </c>
      <c r="CZ122" s="148" t="s">
        <v>405</v>
      </c>
      <c r="DA122" s="148" t="s">
        <v>406</v>
      </c>
      <c r="DB122" s="148" t="s">
        <v>407</v>
      </c>
      <c r="DC122" s="148" t="s">
        <v>408</v>
      </c>
      <c r="DD122" s="148" t="s">
        <v>409</v>
      </c>
      <c r="DE122" s="148" t="s">
        <v>410</v>
      </c>
      <c r="DF122" s="148" t="s">
        <v>411</v>
      </c>
      <c r="DG122" s="148" t="s">
        <v>412</v>
      </c>
      <c r="DH122" s="148" t="s">
        <v>413</v>
      </c>
      <c r="DI122" s="148" t="s">
        <v>414</v>
      </c>
      <c r="DJ122" s="148" t="s">
        <v>415</v>
      </c>
      <c r="DK122" s="148" t="s">
        <v>416</v>
      </c>
      <c r="DL122" s="148" t="s">
        <v>417</v>
      </c>
      <c r="DM122" s="148" t="s">
        <v>418</v>
      </c>
      <c r="DN122" s="148" t="s">
        <v>419</v>
      </c>
      <c r="DO122" s="148" t="s">
        <v>420</v>
      </c>
      <c r="DP122" s="148" t="s">
        <v>421</v>
      </c>
      <c r="DQ122" s="148" t="s">
        <v>422</v>
      </c>
      <c r="DR122" s="148" t="s">
        <v>423</v>
      </c>
      <c r="DS122" s="148" t="s">
        <v>424</v>
      </c>
      <c r="DT122" s="148" t="s">
        <v>425</v>
      </c>
      <c r="DU122" s="148" t="s">
        <v>426</v>
      </c>
      <c r="DV122" s="148" t="s">
        <v>427</v>
      </c>
      <c r="DW122" s="148" t="s">
        <v>428</v>
      </c>
      <c r="DX122" s="148" t="s">
        <v>429</v>
      </c>
      <c r="DY122" s="148" t="s">
        <v>430</v>
      </c>
      <c r="DZ122" s="148" t="s">
        <v>431</v>
      </c>
      <c r="EA122" s="148" t="s">
        <v>432</v>
      </c>
      <c r="EB122" s="148" t="s">
        <v>433</v>
      </c>
      <c r="EC122" s="148" t="s">
        <v>434</v>
      </c>
      <c r="ED122" s="148" t="s">
        <v>435</v>
      </c>
      <c r="EE122" s="148" t="s">
        <v>436</v>
      </c>
      <c r="EF122" s="148" t="s">
        <v>437</v>
      </c>
      <c r="EG122" s="148" t="s">
        <v>438</v>
      </c>
      <c r="EH122" s="148" t="s">
        <v>439</v>
      </c>
      <c r="EI122" s="148" t="s">
        <v>440</v>
      </c>
      <c r="EJ122" s="148" t="s">
        <v>441</v>
      </c>
      <c r="EK122" s="148" t="s">
        <v>442</v>
      </c>
      <c r="EL122" s="148" t="s">
        <v>443</v>
      </c>
      <c r="EM122" s="148" t="s">
        <v>444</v>
      </c>
      <c r="EN122" s="148" t="s">
        <v>445</v>
      </c>
      <c r="EO122" s="148" t="s">
        <v>446</v>
      </c>
      <c r="EP122" s="148" t="s">
        <v>447</v>
      </c>
      <c r="EQ122" s="148" t="s">
        <v>448</v>
      </c>
      <c r="ER122" s="148" t="s">
        <v>449</v>
      </c>
      <c r="ES122" s="148" t="s">
        <v>450</v>
      </c>
      <c r="ET122" s="148" t="s">
        <v>451</v>
      </c>
      <c r="EU122" s="148" t="s">
        <v>452</v>
      </c>
      <c r="EV122" s="148" t="s">
        <v>453</v>
      </c>
      <c r="EW122" s="148" t="s">
        <v>454</v>
      </c>
      <c r="EX122" s="148" t="s">
        <v>455</v>
      </c>
      <c r="EY122" s="148" t="s">
        <v>456</v>
      </c>
      <c r="EZ122" s="148" t="s">
        <v>457</v>
      </c>
      <c r="FA122" s="148" t="s">
        <v>458</v>
      </c>
      <c r="FB122" s="148" t="s">
        <v>459</v>
      </c>
      <c r="FC122" s="149" t="s">
        <v>460</v>
      </c>
    </row>
    <row r="123" spans="1:159" x14ac:dyDescent="0.3">
      <c r="A123" s="150" t="s">
        <v>469</v>
      </c>
      <c r="B123" s="151">
        <v>629</v>
      </c>
      <c r="C123" s="151">
        <v>997</v>
      </c>
      <c r="D123" s="151">
        <v>532</v>
      </c>
      <c r="E123" s="151">
        <v>66</v>
      </c>
      <c r="F123" s="151">
        <v>192</v>
      </c>
      <c r="G123" s="151">
        <v>80</v>
      </c>
      <c r="H123" s="151">
        <v>213</v>
      </c>
      <c r="I123" s="151">
        <v>1402</v>
      </c>
      <c r="J123" s="151">
        <v>1246</v>
      </c>
      <c r="K123" s="151">
        <v>331</v>
      </c>
      <c r="L123" s="151">
        <v>177</v>
      </c>
      <c r="M123" s="151">
        <v>379</v>
      </c>
      <c r="N123" s="151">
        <v>179</v>
      </c>
      <c r="O123" s="151">
        <v>197</v>
      </c>
      <c r="P123" s="151">
        <v>138</v>
      </c>
      <c r="Q123" s="151">
        <v>326</v>
      </c>
      <c r="R123" s="151">
        <v>143</v>
      </c>
      <c r="S123" s="151">
        <v>189</v>
      </c>
      <c r="T123" s="151">
        <v>167</v>
      </c>
      <c r="U123" s="151">
        <v>479</v>
      </c>
      <c r="V123" s="151">
        <v>172</v>
      </c>
      <c r="W123" s="151">
        <v>156</v>
      </c>
      <c r="X123" s="151">
        <v>255</v>
      </c>
      <c r="Y123" s="151">
        <v>316</v>
      </c>
      <c r="Z123" s="151">
        <v>587</v>
      </c>
      <c r="AA123" s="151">
        <v>401</v>
      </c>
      <c r="AB123" s="151">
        <v>129</v>
      </c>
      <c r="AC123" s="151">
        <v>181</v>
      </c>
      <c r="AD123" s="151">
        <v>60</v>
      </c>
      <c r="AE123" s="151">
        <v>76</v>
      </c>
      <c r="AF123" s="151">
        <v>108</v>
      </c>
      <c r="AG123" s="151">
        <v>48</v>
      </c>
      <c r="AH123" s="151">
        <v>185</v>
      </c>
      <c r="AI123" s="151">
        <v>471</v>
      </c>
      <c r="AJ123" s="151">
        <v>559</v>
      </c>
      <c r="AK123" s="151">
        <v>205</v>
      </c>
      <c r="AL123" s="151">
        <v>436</v>
      </c>
      <c r="AM123" s="151">
        <v>105</v>
      </c>
      <c r="AN123" s="151">
        <v>61</v>
      </c>
      <c r="AO123" s="151">
        <v>46</v>
      </c>
      <c r="AP123" s="151">
        <v>476</v>
      </c>
      <c r="AQ123" s="151">
        <v>88</v>
      </c>
      <c r="AR123" s="151">
        <v>24</v>
      </c>
      <c r="AS123" s="151">
        <v>35</v>
      </c>
      <c r="AT123" s="151">
        <v>56</v>
      </c>
      <c r="AU123" s="151">
        <v>37</v>
      </c>
      <c r="AV123" s="151">
        <v>218</v>
      </c>
      <c r="AW123" s="151">
        <v>235</v>
      </c>
      <c r="AX123" s="151">
        <v>321</v>
      </c>
      <c r="AY123" s="151">
        <v>156</v>
      </c>
      <c r="AZ123" s="151">
        <v>9</v>
      </c>
      <c r="BA123" s="151">
        <v>129</v>
      </c>
      <c r="BB123" s="151">
        <v>180</v>
      </c>
      <c r="BC123" s="151">
        <v>100</v>
      </c>
      <c r="BD123" s="151">
        <v>201</v>
      </c>
      <c r="BE123" s="151">
        <v>98</v>
      </c>
      <c r="BF123" s="151">
        <v>300</v>
      </c>
      <c r="BG123" s="151">
        <v>389</v>
      </c>
      <c r="BH123" s="151">
        <v>282</v>
      </c>
      <c r="BI123" s="151">
        <v>79</v>
      </c>
      <c r="BJ123" s="151">
        <v>60</v>
      </c>
      <c r="BK123" s="151">
        <v>57</v>
      </c>
      <c r="BL123" s="151">
        <v>187</v>
      </c>
      <c r="BM123" s="151">
        <v>157</v>
      </c>
      <c r="BN123" s="151">
        <v>140</v>
      </c>
      <c r="BO123" s="151">
        <v>42</v>
      </c>
      <c r="BP123" s="151">
        <v>32</v>
      </c>
      <c r="BQ123" s="151">
        <v>721</v>
      </c>
      <c r="BR123" s="151">
        <v>186</v>
      </c>
      <c r="BS123" s="151">
        <v>588</v>
      </c>
      <c r="BT123" s="151">
        <v>396</v>
      </c>
      <c r="BU123" s="151">
        <v>33</v>
      </c>
      <c r="BV123" s="151">
        <v>224</v>
      </c>
      <c r="BW123" s="151">
        <v>74</v>
      </c>
      <c r="BX123" s="151">
        <v>98</v>
      </c>
      <c r="BY123" s="151">
        <v>139</v>
      </c>
      <c r="BZ123" s="151">
        <v>146</v>
      </c>
      <c r="CA123" s="151">
        <v>450</v>
      </c>
      <c r="CB123" s="151">
        <v>366</v>
      </c>
      <c r="CC123" s="151">
        <v>193</v>
      </c>
      <c r="CD123" s="151">
        <v>59</v>
      </c>
      <c r="CE123" s="151">
        <v>65</v>
      </c>
      <c r="CF123" s="151">
        <v>359</v>
      </c>
      <c r="CG123" s="151">
        <v>59</v>
      </c>
      <c r="CH123" s="151">
        <v>98</v>
      </c>
      <c r="CI123" s="151">
        <v>272</v>
      </c>
      <c r="CJ123" s="151">
        <v>137</v>
      </c>
      <c r="CK123" s="151">
        <v>66</v>
      </c>
      <c r="CL123" s="151">
        <v>113</v>
      </c>
      <c r="CM123" s="151">
        <v>184</v>
      </c>
      <c r="CN123" s="151">
        <v>271</v>
      </c>
      <c r="CO123" s="151">
        <v>454</v>
      </c>
      <c r="CP123" s="151">
        <v>108</v>
      </c>
      <c r="CQ123" s="151">
        <v>69</v>
      </c>
      <c r="CR123" s="151">
        <v>82</v>
      </c>
      <c r="CS123" s="151">
        <v>39</v>
      </c>
      <c r="CT123" s="151">
        <v>76</v>
      </c>
      <c r="CU123" s="151">
        <v>53</v>
      </c>
      <c r="CV123" s="151">
        <v>319</v>
      </c>
      <c r="CW123" s="151">
        <v>69</v>
      </c>
      <c r="CX123" s="151">
        <v>270</v>
      </c>
      <c r="CY123" s="151">
        <v>119</v>
      </c>
      <c r="CZ123" s="151">
        <v>45</v>
      </c>
      <c r="DA123" s="151">
        <v>60</v>
      </c>
      <c r="DB123" s="151">
        <v>51</v>
      </c>
      <c r="DC123" s="151">
        <v>232</v>
      </c>
      <c r="DD123" s="151">
        <v>313</v>
      </c>
      <c r="DE123" s="151">
        <v>88</v>
      </c>
      <c r="DF123" s="151">
        <v>203</v>
      </c>
      <c r="DG123" s="151">
        <v>277</v>
      </c>
      <c r="DH123" s="151">
        <v>27</v>
      </c>
      <c r="DI123" s="151">
        <v>36</v>
      </c>
      <c r="DJ123" s="151">
        <v>109</v>
      </c>
      <c r="DK123" s="151">
        <v>32</v>
      </c>
      <c r="DL123" s="151">
        <v>329</v>
      </c>
      <c r="DM123" s="151">
        <v>38</v>
      </c>
      <c r="DN123" s="151">
        <v>3</v>
      </c>
      <c r="DO123" s="151">
        <v>45</v>
      </c>
      <c r="DP123" s="151">
        <v>58</v>
      </c>
      <c r="DQ123" s="151">
        <v>163</v>
      </c>
      <c r="DR123" s="151">
        <v>218</v>
      </c>
      <c r="DS123" s="151">
        <v>116</v>
      </c>
      <c r="DT123" s="151">
        <v>53</v>
      </c>
      <c r="DU123" s="151">
        <v>37</v>
      </c>
      <c r="DV123" s="151">
        <v>34</v>
      </c>
      <c r="DW123" s="151">
        <v>19</v>
      </c>
      <c r="DX123" s="151">
        <v>216</v>
      </c>
      <c r="DY123" s="151">
        <v>406</v>
      </c>
      <c r="DZ123" s="151">
        <v>94</v>
      </c>
      <c r="EA123" s="151">
        <v>65</v>
      </c>
      <c r="EB123" s="151">
        <v>34</v>
      </c>
      <c r="EC123" s="151">
        <v>51</v>
      </c>
      <c r="ED123" s="151">
        <v>185</v>
      </c>
      <c r="EE123" s="151">
        <v>126</v>
      </c>
      <c r="EF123" s="151">
        <v>780</v>
      </c>
      <c r="EG123" s="151">
        <v>505</v>
      </c>
      <c r="EH123" s="151">
        <v>183</v>
      </c>
      <c r="EI123" s="151">
        <v>206</v>
      </c>
      <c r="EJ123" s="151">
        <v>119</v>
      </c>
      <c r="EK123" s="151">
        <v>183</v>
      </c>
      <c r="EL123" s="151">
        <v>94</v>
      </c>
      <c r="EM123" s="151">
        <v>144</v>
      </c>
      <c r="EN123" s="151">
        <v>133</v>
      </c>
      <c r="EO123" s="151">
        <v>377</v>
      </c>
      <c r="EP123" s="151">
        <v>55</v>
      </c>
      <c r="EQ123" s="151">
        <v>49</v>
      </c>
      <c r="ER123" s="151">
        <v>118</v>
      </c>
      <c r="ES123" s="151">
        <v>456</v>
      </c>
      <c r="ET123" s="151">
        <v>119</v>
      </c>
      <c r="EU123" s="151">
        <v>26</v>
      </c>
      <c r="EV123" s="151">
        <v>183</v>
      </c>
      <c r="EW123" s="151">
        <v>374</v>
      </c>
      <c r="EX123" s="151">
        <v>105</v>
      </c>
      <c r="EY123" s="151">
        <v>38</v>
      </c>
      <c r="EZ123" s="151">
        <v>49</v>
      </c>
      <c r="FA123" s="151">
        <v>51</v>
      </c>
      <c r="FB123" s="151">
        <v>203</v>
      </c>
      <c r="FC123" s="152">
        <f>SUM(B123:FB123)</f>
        <v>31975</v>
      </c>
    </row>
    <row r="124" spans="1:159" x14ac:dyDescent="0.3">
      <c r="A124" s="150" t="s">
        <v>470</v>
      </c>
      <c r="B124" s="151">
        <v>101</v>
      </c>
      <c r="C124" s="151">
        <v>237</v>
      </c>
      <c r="D124" s="151">
        <v>58</v>
      </c>
      <c r="E124" s="151">
        <v>8</v>
      </c>
      <c r="F124" s="151">
        <v>20</v>
      </c>
      <c r="G124" s="151">
        <v>3</v>
      </c>
      <c r="H124" s="151">
        <v>13</v>
      </c>
      <c r="I124" s="151">
        <v>6</v>
      </c>
      <c r="J124" s="151">
        <v>85</v>
      </c>
      <c r="K124" s="151">
        <v>21</v>
      </c>
      <c r="L124" s="151">
        <v>18</v>
      </c>
      <c r="M124" s="151">
        <v>21</v>
      </c>
      <c r="N124" s="151">
        <v>8</v>
      </c>
      <c r="O124" s="151">
        <v>8</v>
      </c>
      <c r="P124" s="151">
        <v>8</v>
      </c>
      <c r="Q124" s="151">
        <v>7</v>
      </c>
      <c r="R124" s="151">
        <v>6</v>
      </c>
      <c r="S124" s="151">
        <v>34</v>
      </c>
      <c r="T124" s="151">
        <v>22</v>
      </c>
      <c r="U124" s="151">
        <v>72</v>
      </c>
      <c r="V124" s="151">
        <v>10</v>
      </c>
      <c r="W124" s="151">
        <v>13</v>
      </c>
      <c r="X124" s="151">
        <v>4</v>
      </c>
      <c r="Y124" s="151">
        <v>6</v>
      </c>
      <c r="Z124" s="151">
        <v>2</v>
      </c>
      <c r="AA124" s="151">
        <v>41</v>
      </c>
      <c r="AB124" s="151">
        <v>25</v>
      </c>
      <c r="AC124" s="151">
        <v>0</v>
      </c>
      <c r="AD124" s="151">
        <v>0</v>
      </c>
      <c r="AE124" s="151">
        <v>6</v>
      </c>
      <c r="AF124" s="151">
        <v>6</v>
      </c>
      <c r="AG124" s="151">
        <v>0</v>
      </c>
      <c r="AH124" s="151">
        <v>4</v>
      </c>
      <c r="AI124" s="151">
        <v>15</v>
      </c>
      <c r="AJ124" s="151">
        <v>15</v>
      </c>
      <c r="AK124" s="151">
        <v>34</v>
      </c>
      <c r="AL124" s="151">
        <v>92</v>
      </c>
      <c r="AM124" s="151">
        <v>21</v>
      </c>
      <c r="AN124" s="151">
        <v>3</v>
      </c>
      <c r="AO124" s="151">
        <v>2</v>
      </c>
      <c r="AP124" s="151">
        <v>4</v>
      </c>
      <c r="AQ124" s="151">
        <v>10</v>
      </c>
      <c r="AR124" s="151">
        <v>3</v>
      </c>
      <c r="AS124" s="151">
        <v>8</v>
      </c>
      <c r="AT124" s="151">
        <v>2</v>
      </c>
      <c r="AU124" s="151">
        <v>1</v>
      </c>
      <c r="AV124" s="151">
        <v>35</v>
      </c>
      <c r="AW124" s="151">
        <v>26</v>
      </c>
      <c r="AX124" s="151">
        <v>14</v>
      </c>
      <c r="AY124" s="151">
        <v>25</v>
      </c>
      <c r="AZ124" s="151">
        <v>0</v>
      </c>
      <c r="BA124" s="151">
        <v>7</v>
      </c>
      <c r="BB124" s="151">
        <v>0</v>
      </c>
      <c r="BC124" s="151">
        <v>5</v>
      </c>
      <c r="BD124" s="151">
        <v>3</v>
      </c>
      <c r="BE124" s="151">
        <v>8</v>
      </c>
      <c r="BF124" s="151">
        <v>2</v>
      </c>
      <c r="BG124" s="151">
        <v>61</v>
      </c>
      <c r="BH124" s="151">
        <v>30</v>
      </c>
      <c r="BI124" s="151">
        <v>10</v>
      </c>
      <c r="BJ124" s="151">
        <v>8</v>
      </c>
      <c r="BK124" s="151">
        <v>2</v>
      </c>
      <c r="BL124" s="151">
        <v>5</v>
      </c>
      <c r="BM124" s="151">
        <v>5</v>
      </c>
      <c r="BN124" s="151">
        <v>1</v>
      </c>
      <c r="BO124" s="151">
        <v>0</v>
      </c>
      <c r="BP124" s="151">
        <v>2</v>
      </c>
      <c r="BQ124" s="151">
        <v>130</v>
      </c>
      <c r="BR124" s="151">
        <v>11</v>
      </c>
      <c r="BS124" s="151">
        <v>78</v>
      </c>
      <c r="BT124" s="151">
        <v>99</v>
      </c>
      <c r="BU124" s="151">
        <v>6</v>
      </c>
      <c r="BV124" s="151">
        <v>21</v>
      </c>
      <c r="BW124" s="151">
        <v>11</v>
      </c>
      <c r="BX124" s="151">
        <v>10</v>
      </c>
      <c r="BY124" s="151">
        <v>14</v>
      </c>
      <c r="BZ124" s="151">
        <v>5</v>
      </c>
      <c r="CA124" s="151">
        <v>28</v>
      </c>
      <c r="CB124" s="151">
        <v>59</v>
      </c>
      <c r="CC124" s="151">
        <v>20</v>
      </c>
      <c r="CD124" s="151">
        <v>12</v>
      </c>
      <c r="CE124" s="151">
        <v>0</v>
      </c>
      <c r="CF124" s="151">
        <v>0</v>
      </c>
      <c r="CG124" s="151">
        <v>7</v>
      </c>
      <c r="CH124" s="151">
        <v>9</v>
      </c>
      <c r="CI124" s="151">
        <v>51</v>
      </c>
      <c r="CJ124" s="151">
        <v>5</v>
      </c>
      <c r="CK124" s="151">
        <v>5</v>
      </c>
      <c r="CL124" s="151">
        <v>18</v>
      </c>
      <c r="CM124" s="151">
        <v>4</v>
      </c>
      <c r="CN124" s="151">
        <v>93</v>
      </c>
      <c r="CO124" s="151">
        <v>16</v>
      </c>
      <c r="CP124" s="151">
        <v>25</v>
      </c>
      <c r="CQ124" s="151">
        <v>2</v>
      </c>
      <c r="CR124" s="151">
        <v>0</v>
      </c>
      <c r="CS124" s="151">
        <v>0</v>
      </c>
      <c r="CT124" s="151">
        <v>0</v>
      </c>
      <c r="CU124" s="151">
        <v>0</v>
      </c>
      <c r="CV124" s="151">
        <v>1</v>
      </c>
      <c r="CW124" s="151">
        <v>6</v>
      </c>
      <c r="CX124" s="151">
        <v>44</v>
      </c>
      <c r="CY124" s="151">
        <v>1</v>
      </c>
      <c r="CZ124" s="151">
        <v>1</v>
      </c>
      <c r="DA124" s="151">
        <v>5</v>
      </c>
      <c r="DB124" s="151">
        <v>4</v>
      </c>
      <c r="DC124" s="151">
        <v>4</v>
      </c>
      <c r="DD124" s="151">
        <v>51</v>
      </c>
      <c r="DE124" s="151">
        <v>29</v>
      </c>
      <c r="DF124" s="151">
        <v>40</v>
      </c>
      <c r="DG124" s="151">
        <v>39</v>
      </c>
      <c r="DH124" s="151">
        <v>5</v>
      </c>
      <c r="DI124" s="151">
        <v>7</v>
      </c>
      <c r="DJ124" s="151">
        <v>15</v>
      </c>
      <c r="DK124" s="151">
        <v>0</v>
      </c>
      <c r="DL124" s="151">
        <v>13</v>
      </c>
      <c r="DM124" s="151">
        <v>6</v>
      </c>
      <c r="DN124" s="151">
        <v>0</v>
      </c>
      <c r="DO124" s="151">
        <v>3</v>
      </c>
      <c r="DP124" s="151">
        <v>6</v>
      </c>
      <c r="DQ124" s="151">
        <v>16</v>
      </c>
      <c r="DR124" s="151">
        <v>54</v>
      </c>
      <c r="DS124" s="151">
        <v>2</v>
      </c>
      <c r="DT124" s="151">
        <v>3</v>
      </c>
      <c r="DU124" s="151">
        <v>3</v>
      </c>
      <c r="DV124" s="151">
        <v>0</v>
      </c>
      <c r="DW124" s="151">
        <v>4</v>
      </c>
      <c r="DX124" s="151">
        <v>46</v>
      </c>
      <c r="DY124" s="151">
        <v>95</v>
      </c>
      <c r="DZ124" s="151">
        <v>7</v>
      </c>
      <c r="EA124" s="151">
        <v>4</v>
      </c>
      <c r="EB124" s="151">
        <v>2</v>
      </c>
      <c r="EC124" s="151">
        <v>2</v>
      </c>
      <c r="ED124" s="151">
        <v>53</v>
      </c>
      <c r="EE124" s="151">
        <v>30</v>
      </c>
      <c r="EF124" s="151">
        <v>135</v>
      </c>
      <c r="EG124" s="151">
        <v>97</v>
      </c>
      <c r="EH124" s="151">
        <v>24</v>
      </c>
      <c r="EI124" s="151">
        <v>16</v>
      </c>
      <c r="EJ124" s="151">
        <v>4</v>
      </c>
      <c r="EK124" s="151">
        <v>3</v>
      </c>
      <c r="EL124" s="151">
        <v>12</v>
      </c>
      <c r="EM124" s="151">
        <v>3</v>
      </c>
      <c r="EN124" s="151">
        <v>28</v>
      </c>
      <c r="EO124" s="151">
        <v>90</v>
      </c>
      <c r="EP124" s="151">
        <v>8</v>
      </c>
      <c r="EQ124" s="151">
        <v>11</v>
      </c>
      <c r="ER124" s="151">
        <v>0</v>
      </c>
      <c r="ES124" s="151">
        <v>38</v>
      </c>
      <c r="ET124" s="151">
        <v>17</v>
      </c>
      <c r="EU124" s="151">
        <v>1</v>
      </c>
      <c r="EV124" s="151">
        <v>46</v>
      </c>
      <c r="EW124" s="151">
        <v>91</v>
      </c>
      <c r="EX124" s="151">
        <v>7</v>
      </c>
      <c r="EY124" s="151">
        <v>4</v>
      </c>
      <c r="EZ124" s="151">
        <v>4</v>
      </c>
      <c r="FA124" s="151">
        <v>2</v>
      </c>
      <c r="FB124" s="151">
        <v>2</v>
      </c>
      <c r="FC124" s="152">
        <f>SUM(B124:FB124)</f>
        <v>3315</v>
      </c>
    </row>
    <row r="125" spans="1:159" x14ac:dyDescent="0.3">
      <c r="A125" s="153" t="s">
        <v>460</v>
      </c>
      <c r="B125" s="152">
        <v>730</v>
      </c>
      <c r="C125" s="152">
        <v>1234</v>
      </c>
      <c r="D125" s="152">
        <v>590</v>
      </c>
      <c r="E125" s="152">
        <v>74</v>
      </c>
      <c r="F125" s="152">
        <v>212</v>
      </c>
      <c r="G125" s="152">
        <v>83</v>
      </c>
      <c r="H125" s="152">
        <v>226</v>
      </c>
      <c r="I125" s="152">
        <v>1408</v>
      </c>
      <c r="J125" s="152">
        <v>1331</v>
      </c>
      <c r="K125" s="152">
        <v>352</v>
      </c>
      <c r="L125" s="152">
        <v>195</v>
      </c>
      <c r="M125" s="152">
        <v>400</v>
      </c>
      <c r="N125" s="152">
        <v>187</v>
      </c>
      <c r="O125" s="152">
        <v>205</v>
      </c>
      <c r="P125" s="152">
        <v>146</v>
      </c>
      <c r="Q125" s="152">
        <v>333</v>
      </c>
      <c r="R125" s="152">
        <v>149</v>
      </c>
      <c r="S125" s="152">
        <v>223</v>
      </c>
      <c r="T125" s="152">
        <v>189</v>
      </c>
      <c r="U125" s="152">
        <v>551</v>
      </c>
      <c r="V125" s="152">
        <v>182</v>
      </c>
      <c r="W125" s="152">
        <v>169</v>
      </c>
      <c r="X125" s="152">
        <v>259</v>
      </c>
      <c r="Y125" s="152">
        <v>322</v>
      </c>
      <c r="Z125" s="152">
        <v>589</v>
      </c>
      <c r="AA125" s="152">
        <v>442</v>
      </c>
      <c r="AB125" s="152">
        <v>154</v>
      </c>
      <c r="AC125" s="152">
        <v>181</v>
      </c>
      <c r="AD125" s="152">
        <v>60</v>
      </c>
      <c r="AE125" s="152">
        <v>82</v>
      </c>
      <c r="AF125" s="152">
        <v>114</v>
      </c>
      <c r="AG125" s="152">
        <v>48</v>
      </c>
      <c r="AH125" s="152">
        <v>189</v>
      </c>
      <c r="AI125" s="152">
        <v>486</v>
      </c>
      <c r="AJ125" s="152">
        <v>574</v>
      </c>
      <c r="AK125" s="152">
        <v>239</v>
      </c>
      <c r="AL125" s="152">
        <v>528</v>
      </c>
      <c r="AM125" s="152">
        <v>126</v>
      </c>
      <c r="AN125" s="152">
        <v>64</v>
      </c>
      <c r="AO125" s="152">
        <v>48</v>
      </c>
      <c r="AP125" s="152">
        <v>480</v>
      </c>
      <c r="AQ125" s="152">
        <v>98</v>
      </c>
      <c r="AR125" s="152">
        <v>27</v>
      </c>
      <c r="AS125" s="152">
        <v>43</v>
      </c>
      <c r="AT125" s="152">
        <v>58</v>
      </c>
      <c r="AU125" s="152">
        <v>38</v>
      </c>
      <c r="AV125" s="152">
        <v>253</v>
      </c>
      <c r="AW125" s="152">
        <v>261</v>
      </c>
      <c r="AX125" s="152">
        <v>335</v>
      </c>
      <c r="AY125" s="152">
        <v>181</v>
      </c>
      <c r="AZ125" s="152">
        <v>9</v>
      </c>
      <c r="BA125" s="152">
        <v>136</v>
      </c>
      <c r="BB125" s="152">
        <v>180</v>
      </c>
      <c r="BC125" s="152">
        <v>105</v>
      </c>
      <c r="BD125" s="152">
        <v>204</v>
      </c>
      <c r="BE125" s="152">
        <v>106</v>
      </c>
      <c r="BF125" s="152">
        <v>302</v>
      </c>
      <c r="BG125" s="152">
        <v>450</v>
      </c>
      <c r="BH125" s="152">
        <v>312</v>
      </c>
      <c r="BI125" s="152">
        <v>89</v>
      </c>
      <c r="BJ125" s="152">
        <v>68</v>
      </c>
      <c r="BK125" s="152">
        <v>59</v>
      </c>
      <c r="BL125" s="152">
        <v>192</v>
      </c>
      <c r="BM125" s="152">
        <v>162</v>
      </c>
      <c r="BN125" s="152">
        <v>141</v>
      </c>
      <c r="BO125" s="152">
        <v>42</v>
      </c>
      <c r="BP125" s="152">
        <v>34</v>
      </c>
      <c r="BQ125" s="152">
        <v>851</v>
      </c>
      <c r="BR125" s="152">
        <v>197</v>
      </c>
      <c r="BS125" s="152">
        <v>666</v>
      </c>
      <c r="BT125" s="152">
        <v>495</v>
      </c>
      <c r="BU125" s="152">
        <v>39</v>
      </c>
      <c r="BV125" s="152">
        <v>245</v>
      </c>
      <c r="BW125" s="152">
        <v>85</v>
      </c>
      <c r="BX125" s="152">
        <v>108</v>
      </c>
      <c r="BY125" s="152">
        <v>153</v>
      </c>
      <c r="BZ125" s="152">
        <v>151</v>
      </c>
      <c r="CA125" s="152">
        <v>478</v>
      </c>
      <c r="CB125" s="152">
        <v>425</v>
      </c>
      <c r="CC125" s="152">
        <v>213</v>
      </c>
      <c r="CD125" s="152">
        <v>71</v>
      </c>
      <c r="CE125" s="152">
        <v>65</v>
      </c>
      <c r="CF125" s="152">
        <v>359</v>
      </c>
      <c r="CG125" s="152">
        <v>66</v>
      </c>
      <c r="CH125" s="152">
        <v>107</v>
      </c>
      <c r="CI125" s="152">
        <v>323</v>
      </c>
      <c r="CJ125" s="152">
        <v>142</v>
      </c>
      <c r="CK125" s="152">
        <v>71</v>
      </c>
      <c r="CL125" s="152">
        <v>131</v>
      </c>
      <c r="CM125" s="152">
        <v>188</v>
      </c>
      <c r="CN125" s="152">
        <v>364</v>
      </c>
      <c r="CO125" s="152">
        <v>470</v>
      </c>
      <c r="CP125" s="152">
        <v>133</v>
      </c>
      <c r="CQ125" s="152">
        <v>71</v>
      </c>
      <c r="CR125" s="152">
        <v>82</v>
      </c>
      <c r="CS125" s="152">
        <v>39</v>
      </c>
      <c r="CT125" s="152">
        <v>76</v>
      </c>
      <c r="CU125" s="152">
        <v>53</v>
      </c>
      <c r="CV125" s="152">
        <v>320</v>
      </c>
      <c r="CW125" s="152">
        <v>75</v>
      </c>
      <c r="CX125" s="152">
        <v>314</v>
      </c>
      <c r="CY125" s="152">
        <v>120</v>
      </c>
      <c r="CZ125" s="152">
        <v>46</v>
      </c>
      <c r="DA125" s="152">
        <v>65</v>
      </c>
      <c r="DB125" s="152">
        <v>55</v>
      </c>
      <c r="DC125" s="152">
        <v>236</v>
      </c>
      <c r="DD125" s="152">
        <v>364</v>
      </c>
      <c r="DE125" s="152">
        <v>117</v>
      </c>
      <c r="DF125" s="152">
        <v>243</v>
      </c>
      <c r="DG125" s="152">
        <v>316</v>
      </c>
      <c r="DH125" s="152">
        <v>32</v>
      </c>
      <c r="DI125" s="152">
        <v>43</v>
      </c>
      <c r="DJ125" s="152">
        <v>124</v>
      </c>
      <c r="DK125" s="152">
        <v>32</v>
      </c>
      <c r="DL125" s="152">
        <v>342</v>
      </c>
      <c r="DM125" s="152">
        <v>44</v>
      </c>
      <c r="DN125" s="152">
        <v>3</v>
      </c>
      <c r="DO125" s="152">
        <v>48</v>
      </c>
      <c r="DP125" s="152">
        <v>64</v>
      </c>
      <c r="DQ125" s="152">
        <v>179</v>
      </c>
      <c r="DR125" s="152">
        <v>272</v>
      </c>
      <c r="DS125" s="152">
        <v>118</v>
      </c>
      <c r="DT125" s="152">
        <v>56</v>
      </c>
      <c r="DU125" s="152">
        <v>40</v>
      </c>
      <c r="DV125" s="152">
        <v>34</v>
      </c>
      <c r="DW125" s="152">
        <v>23</v>
      </c>
      <c r="DX125" s="152">
        <v>262</v>
      </c>
      <c r="DY125" s="152">
        <v>501</v>
      </c>
      <c r="DZ125" s="152">
        <v>101</v>
      </c>
      <c r="EA125" s="152">
        <v>69</v>
      </c>
      <c r="EB125" s="152">
        <v>36</v>
      </c>
      <c r="EC125" s="152">
        <v>53</v>
      </c>
      <c r="ED125" s="152">
        <v>238</v>
      </c>
      <c r="EE125" s="152">
        <v>156</v>
      </c>
      <c r="EF125" s="152">
        <v>915</v>
      </c>
      <c r="EG125" s="152">
        <v>602</v>
      </c>
      <c r="EH125" s="152">
        <v>207</v>
      </c>
      <c r="EI125" s="152">
        <v>222</v>
      </c>
      <c r="EJ125" s="152">
        <v>123</v>
      </c>
      <c r="EK125" s="152">
        <v>186</v>
      </c>
      <c r="EL125" s="152">
        <v>106</v>
      </c>
      <c r="EM125" s="152">
        <v>147</v>
      </c>
      <c r="EN125" s="152">
        <v>161</v>
      </c>
      <c r="EO125" s="152">
        <v>467</v>
      </c>
      <c r="EP125" s="152">
        <v>63</v>
      </c>
      <c r="EQ125" s="152">
        <v>60</v>
      </c>
      <c r="ER125" s="152">
        <v>118</v>
      </c>
      <c r="ES125" s="152">
        <v>494</v>
      </c>
      <c r="ET125" s="152">
        <v>136</v>
      </c>
      <c r="EU125" s="152">
        <v>27</v>
      </c>
      <c r="EV125" s="152">
        <v>229</v>
      </c>
      <c r="EW125" s="152">
        <v>465</v>
      </c>
      <c r="EX125" s="152">
        <v>112</v>
      </c>
      <c r="EY125" s="152">
        <v>42</v>
      </c>
      <c r="EZ125" s="152">
        <v>53</v>
      </c>
      <c r="FA125" s="152">
        <v>53</v>
      </c>
      <c r="FB125" s="152">
        <v>205</v>
      </c>
      <c r="FC125" s="152">
        <f>SUM(FC123:FC124)</f>
        <v>35290</v>
      </c>
    </row>
    <row r="126" spans="1:159" x14ac:dyDescent="0.3">
      <c r="A126" s="154" t="s">
        <v>462</v>
      </c>
    </row>
    <row r="127" spans="1:159" x14ac:dyDescent="0.3">
      <c r="A127" s="154" t="s">
        <v>505</v>
      </c>
    </row>
    <row r="129" spans="1:159" x14ac:dyDescent="0.3">
      <c r="A129" s="145" t="s">
        <v>506</v>
      </c>
    </row>
    <row r="130" spans="1:159" x14ac:dyDescent="0.3">
      <c r="A130" s="146" t="s">
        <v>507</v>
      </c>
    </row>
    <row r="131" spans="1:159" x14ac:dyDescent="0.3">
      <c r="A131" s="147" t="s">
        <v>300</v>
      </c>
    </row>
    <row r="132" spans="1:159" x14ac:dyDescent="0.3">
      <c r="A132" s="177" t="s">
        <v>508</v>
      </c>
      <c r="B132" s="179" t="s">
        <v>302</v>
      </c>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180"/>
      <c r="BA132" s="180"/>
      <c r="BB132" s="180"/>
      <c r="BC132" s="180"/>
      <c r="BD132" s="180"/>
      <c r="BE132" s="180"/>
      <c r="BF132" s="180"/>
      <c r="BG132" s="180"/>
      <c r="BH132" s="180"/>
      <c r="BI132" s="180"/>
      <c r="BJ132" s="180"/>
      <c r="BK132" s="180"/>
      <c r="BL132" s="180"/>
      <c r="BM132" s="180"/>
      <c r="BN132" s="180"/>
      <c r="BO132" s="180"/>
      <c r="BP132" s="180"/>
      <c r="BQ132" s="180"/>
      <c r="BR132" s="180"/>
      <c r="BS132" s="180"/>
      <c r="BT132" s="180"/>
      <c r="BU132" s="180"/>
      <c r="BV132" s="180"/>
      <c r="BW132" s="180"/>
      <c r="BX132" s="180"/>
      <c r="BY132" s="180"/>
      <c r="BZ132" s="180"/>
      <c r="CA132" s="180"/>
      <c r="CB132" s="180"/>
      <c r="CC132" s="180"/>
      <c r="CD132" s="180"/>
      <c r="CE132" s="180"/>
      <c r="CF132" s="180"/>
      <c r="CG132" s="180"/>
      <c r="CH132" s="180"/>
      <c r="CI132" s="180"/>
      <c r="CJ132" s="180"/>
      <c r="CK132" s="180"/>
      <c r="CL132" s="180"/>
      <c r="CM132" s="180"/>
      <c r="CN132" s="180"/>
      <c r="CO132" s="180"/>
      <c r="CP132" s="180"/>
      <c r="CQ132" s="180"/>
      <c r="CR132" s="180"/>
      <c r="CS132" s="180"/>
      <c r="CT132" s="180"/>
      <c r="CU132" s="180"/>
      <c r="CV132" s="180"/>
      <c r="CW132" s="180"/>
      <c r="CX132" s="180"/>
      <c r="CY132" s="180"/>
      <c r="CZ132" s="180"/>
      <c r="DA132" s="180"/>
      <c r="DB132" s="180"/>
      <c r="DC132" s="180"/>
      <c r="DD132" s="180"/>
      <c r="DE132" s="180"/>
      <c r="DF132" s="180"/>
      <c r="DG132" s="180"/>
      <c r="DH132" s="180"/>
      <c r="DI132" s="180"/>
      <c r="DJ132" s="180"/>
      <c r="DK132" s="180"/>
      <c r="DL132" s="180"/>
      <c r="DM132" s="180"/>
      <c r="DN132" s="180"/>
      <c r="DO132" s="180"/>
      <c r="DP132" s="180"/>
      <c r="DQ132" s="180"/>
      <c r="DR132" s="180"/>
      <c r="DS132" s="180"/>
      <c r="DT132" s="180"/>
      <c r="DU132" s="180"/>
      <c r="DV132" s="180"/>
      <c r="DW132" s="180"/>
      <c r="DX132" s="180"/>
      <c r="DY132" s="180"/>
      <c r="DZ132" s="180"/>
      <c r="EA132" s="180"/>
      <c r="EB132" s="180"/>
      <c r="EC132" s="180"/>
      <c r="ED132" s="180"/>
      <c r="EE132" s="180"/>
      <c r="EF132" s="180"/>
      <c r="EG132" s="180"/>
      <c r="EH132" s="180"/>
      <c r="EI132" s="180"/>
      <c r="EJ132" s="180"/>
      <c r="EK132" s="180"/>
      <c r="EL132" s="180"/>
      <c r="EM132" s="180"/>
      <c r="EN132" s="180"/>
      <c r="EO132" s="180"/>
      <c r="EP132" s="180"/>
      <c r="EQ132" s="180"/>
      <c r="ER132" s="180"/>
      <c r="ES132" s="180"/>
      <c r="ET132" s="180"/>
      <c r="EU132" s="180"/>
      <c r="EV132" s="180"/>
      <c r="EW132" s="180"/>
      <c r="EX132" s="180"/>
      <c r="EY132" s="180"/>
      <c r="EZ132" s="180"/>
      <c r="FA132" s="180"/>
      <c r="FB132" s="180"/>
      <c r="FC132" s="181"/>
    </row>
    <row r="133" spans="1:159" ht="307.5" customHeight="1" x14ac:dyDescent="0.3">
      <c r="A133" s="178"/>
      <c r="B133" s="148" t="s">
        <v>303</v>
      </c>
      <c r="C133" s="148" t="s">
        <v>304</v>
      </c>
      <c r="D133" s="148" t="s">
        <v>305</v>
      </c>
      <c r="E133" s="148" t="s">
        <v>306</v>
      </c>
      <c r="F133" s="148" t="s">
        <v>307</v>
      </c>
      <c r="G133" s="148" t="s">
        <v>308</v>
      </c>
      <c r="H133" s="148" t="s">
        <v>309</v>
      </c>
      <c r="I133" s="148" t="s">
        <v>310</v>
      </c>
      <c r="J133" s="148" t="s">
        <v>311</v>
      </c>
      <c r="K133" s="148" t="s">
        <v>312</v>
      </c>
      <c r="L133" s="148" t="s">
        <v>313</v>
      </c>
      <c r="M133" s="148" t="s">
        <v>314</v>
      </c>
      <c r="N133" s="148" t="s">
        <v>315</v>
      </c>
      <c r="O133" s="148" t="s">
        <v>316</v>
      </c>
      <c r="P133" s="148" t="s">
        <v>317</v>
      </c>
      <c r="Q133" s="148" t="s">
        <v>318</v>
      </c>
      <c r="R133" s="148" t="s">
        <v>319</v>
      </c>
      <c r="S133" s="148" t="s">
        <v>320</v>
      </c>
      <c r="T133" s="148" t="s">
        <v>321</v>
      </c>
      <c r="U133" s="148" t="s">
        <v>322</v>
      </c>
      <c r="V133" s="148" t="s">
        <v>323</v>
      </c>
      <c r="W133" s="148" t="s">
        <v>324</v>
      </c>
      <c r="X133" s="148" t="s">
        <v>325</v>
      </c>
      <c r="Y133" s="148" t="s">
        <v>326</v>
      </c>
      <c r="Z133" s="148" t="s">
        <v>327</v>
      </c>
      <c r="AA133" s="148" t="s">
        <v>328</v>
      </c>
      <c r="AB133" s="148" t="s">
        <v>329</v>
      </c>
      <c r="AC133" s="148" t="s">
        <v>330</v>
      </c>
      <c r="AD133" s="148" t="s">
        <v>331</v>
      </c>
      <c r="AE133" s="148" t="s">
        <v>332</v>
      </c>
      <c r="AF133" s="148" t="s">
        <v>333</v>
      </c>
      <c r="AG133" s="148" t="s">
        <v>334</v>
      </c>
      <c r="AH133" s="148" t="s">
        <v>335</v>
      </c>
      <c r="AI133" s="148" t="s">
        <v>336</v>
      </c>
      <c r="AJ133" s="148" t="s">
        <v>337</v>
      </c>
      <c r="AK133" s="148" t="s">
        <v>338</v>
      </c>
      <c r="AL133" s="148" t="s">
        <v>339</v>
      </c>
      <c r="AM133" s="148" t="s">
        <v>340</v>
      </c>
      <c r="AN133" s="148" t="s">
        <v>341</v>
      </c>
      <c r="AO133" s="148" t="s">
        <v>342</v>
      </c>
      <c r="AP133" s="148" t="s">
        <v>343</v>
      </c>
      <c r="AQ133" s="148" t="s">
        <v>344</v>
      </c>
      <c r="AR133" s="148" t="s">
        <v>345</v>
      </c>
      <c r="AS133" s="148" t="s">
        <v>346</v>
      </c>
      <c r="AT133" s="148" t="s">
        <v>347</v>
      </c>
      <c r="AU133" s="148" t="s">
        <v>348</v>
      </c>
      <c r="AV133" s="148" t="s">
        <v>349</v>
      </c>
      <c r="AW133" s="148" t="s">
        <v>350</v>
      </c>
      <c r="AX133" s="148" t="s">
        <v>351</v>
      </c>
      <c r="AY133" s="148" t="s">
        <v>352</v>
      </c>
      <c r="AZ133" s="148" t="s">
        <v>353</v>
      </c>
      <c r="BA133" s="148" t="s">
        <v>354</v>
      </c>
      <c r="BB133" s="148" t="s">
        <v>355</v>
      </c>
      <c r="BC133" s="148" t="s">
        <v>356</v>
      </c>
      <c r="BD133" s="148" t="s">
        <v>357</v>
      </c>
      <c r="BE133" s="148" t="s">
        <v>358</v>
      </c>
      <c r="BF133" s="148" t="s">
        <v>359</v>
      </c>
      <c r="BG133" s="148" t="s">
        <v>360</v>
      </c>
      <c r="BH133" s="148" t="s">
        <v>361</v>
      </c>
      <c r="BI133" s="148" t="s">
        <v>362</v>
      </c>
      <c r="BJ133" s="148" t="s">
        <v>363</v>
      </c>
      <c r="BK133" s="148" t="s">
        <v>364</v>
      </c>
      <c r="BL133" s="148" t="s">
        <v>365</v>
      </c>
      <c r="BM133" s="148" t="s">
        <v>366</v>
      </c>
      <c r="BN133" s="148" t="s">
        <v>367</v>
      </c>
      <c r="BO133" s="148" t="s">
        <v>368</v>
      </c>
      <c r="BP133" s="148" t="s">
        <v>369</v>
      </c>
      <c r="BQ133" s="148" t="s">
        <v>370</v>
      </c>
      <c r="BR133" s="148" t="s">
        <v>371</v>
      </c>
      <c r="BS133" s="148" t="s">
        <v>372</v>
      </c>
      <c r="BT133" s="148" t="s">
        <v>373</v>
      </c>
      <c r="BU133" s="148" t="s">
        <v>374</v>
      </c>
      <c r="BV133" s="148" t="s">
        <v>375</v>
      </c>
      <c r="BW133" s="148" t="s">
        <v>376</v>
      </c>
      <c r="BX133" s="148" t="s">
        <v>377</v>
      </c>
      <c r="BY133" s="148" t="s">
        <v>378</v>
      </c>
      <c r="BZ133" s="148" t="s">
        <v>379</v>
      </c>
      <c r="CA133" s="148" t="s">
        <v>380</v>
      </c>
      <c r="CB133" s="148" t="s">
        <v>381</v>
      </c>
      <c r="CC133" s="148" t="s">
        <v>382</v>
      </c>
      <c r="CD133" s="148" t="s">
        <v>383</v>
      </c>
      <c r="CE133" s="148" t="s">
        <v>384</v>
      </c>
      <c r="CF133" s="148" t="s">
        <v>385</v>
      </c>
      <c r="CG133" s="148" t="s">
        <v>386</v>
      </c>
      <c r="CH133" s="148" t="s">
        <v>387</v>
      </c>
      <c r="CI133" s="148" t="s">
        <v>388</v>
      </c>
      <c r="CJ133" s="148" t="s">
        <v>389</v>
      </c>
      <c r="CK133" s="148" t="s">
        <v>390</v>
      </c>
      <c r="CL133" s="148" t="s">
        <v>391</v>
      </c>
      <c r="CM133" s="148" t="s">
        <v>392</v>
      </c>
      <c r="CN133" s="148" t="s">
        <v>393</v>
      </c>
      <c r="CO133" s="148" t="s">
        <v>394</v>
      </c>
      <c r="CP133" s="148" t="s">
        <v>395</v>
      </c>
      <c r="CQ133" s="148" t="s">
        <v>396</v>
      </c>
      <c r="CR133" s="148" t="s">
        <v>397</v>
      </c>
      <c r="CS133" s="148" t="s">
        <v>398</v>
      </c>
      <c r="CT133" s="148" t="s">
        <v>399</v>
      </c>
      <c r="CU133" s="148" t="s">
        <v>400</v>
      </c>
      <c r="CV133" s="148" t="s">
        <v>401</v>
      </c>
      <c r="CW133" s="148" t="s">
        <v>402</v>
      </c>
      <c r="CX133" s="148" t="s">
        <v>403</v>
      </c>
      <c r="CY133" s="148" t="s">
        <v>404</v>
      </c>
      <c r="CZ133" s="148" t="s">
        <v>405</v>
      </c>
      <c r="DA133" s="148" t="s">
        <v>406</v>
      </c>
      <c r="DB133" s="148" t="s">
        <v>407</v>
      </c>
      <c r="DC133" s="148" t="s">
        <v>408</v>
      </c>
      <c r="DD133" s="148" t="s">
        <v>409</v>
      </c>
      <c r="DE133" s="148" t="s">
        <v>410</v>
      </c>
      <c r="DF133" s="148" t="s">
        <v>411</v>
      </c>
      <c r="DG133" s="148" t="s">
        <v>412</v>
      </c>
      <c r="DH133" s="148" t="s">
        <v>413</v>
      </c>
      <c r="DI133" s="148" t="s">
        <v>414</v>
      </c>
      <c r="DJ133" s="148" t="s">
        <v>415</v>
      </c>
      <c r="DK133" s="148" t="s">
        <v>416</v>
      </c>
      <c r="DL133" s="148" t="s">
        <v>417</v>
      </c>
      <c r="DM133" s="148" t="s">
        <v>418</v>
      </c>
      <c r="DN133" s="148" t="s">
        <v>419</v>
      </c>
      <c r="DO133" s="148" t="s">
        <v>420</v>
      </c>
      <c r="DP133" s="148" t="s">
        <v>421</v>
      </c>
      <c r="DQ133" s="148" t="s">
        <v>422</v>
      </c>
      <c r="DR133" s="148" t="s">
        <v>423</v>
      </c>
      <c r="DS133" s="148" t="s">
        <v>424</v>
      </c>
      <c r="DT133" s="148" t="s">
        <v>425</v>
      </c>
      <c r="DU133" s="148" t="s">
        <v>426</v>
      </c>
      <c r="DV133" s="148" t="s">
        <v>427</v>
      </c>
      <c r="DW133" s="148" t="s">
        <v>428</v>
      </c>
      <c r="DX133" s="148" t="s">
        <v>429</v>
      </c>
      <c r="DY133" s="148" t="s">
        <v>430</v>
      </c>
      <c r="DZ133" s="148" t="s">
        <v>431</v>
      </c>
      <c r="EA133" s="148" t="s">
        <v>432</v>
      </c>
      <c r="EB133" s="148" t="s">
        <v>433</v>
      </c>
      <c r="EC133" s="148" t="s">
        <v>434</v>
      </c>
      <c r="ED133" s="148" t="s">
        <v>435</v>
      </c>
      <c r="EE133" s="148" t="s">
        <v>436</v>
      </c>
      <c r="EF133" s="148" t="s">
        <v>437</v>
      </c>
      <c r="EG133" s="148" t="s">
        <v>438</v>
      </c>
      <c r="EH133" s="148" t="s">
        <v>439</v>
      </c>
      <c r="EI133" s="148" t="s">
        <v>440</v>
      </c>
      <c r="EJ133" s="148" t="s">
        <v>441</v>
      </c>
      <c r="EK133" s="148" t="s">
        <v>442</v>
      </c>
      <c r="EL133" s="148" t="s">
        <v>443</v>
      </c>
      <c r="EM133" s="148" t="s">
        <v>444</v>
      </c>
      <c r="EN133" s="148" t="s">
        <v>445</v>
      </c>
      <c r="EO133" s="148" t="s">
        <v>446</v>
      </c>
      <c r="EP133" s="148" t="s">
        <v>447</v>
      </c>
      <c r="EQ133" s="148" t="s">
        <v>448</v>
      </c>
      <c r="ER133" s="148" t="s">
        <v>449</v>
      </c>
      <c r="ES133" s="148" t="s">
        <v>450</v>
      </c>
      <c r="ET133" s="148" t="s">
        <v>451</v>
      </c>
      <c r="EU133" s="148" t="s">
        <v>452</v>
      </c>
      <c r="EV133" s="148" t="s">
        <v>453</v>
      </c>
      <c r="EW133" s="148" t="s">
        <v>454</v>
      </c>
      <c r="EX133" s="148" t="s">
        <v>455</v>
      </c>
      <c r="EY133" s="148" t="s">
        <v>456</v>
      </c>
      <c r="EZ133" s="148" t="s">
        <v>457</v>
      </c>
      <c r="FA133" s="148" t="s">
        <v>458</v>
      </c>
      <c r="FB133" s="148" t="s">
        <v>459</v>
      </c>
      <c r="FC133" s="149" t="s">
        <v>460</v>
      </c>
    </row>
    <row r="134" spans="1:159" x14ac:dyDescent="0.3">
      <c r="A134" s="150" t="s">
        <v>469</v>
      </c>
      <c r="B134" s="151">
        <v>426</v>
      </c>
      <c r="C134" s="151">
        <v>701</v>
      </c>
      <c r="D134" s="151">
        <v>431</v>
      </c>
      <c r="E134" s="151">
        <v>41</v>
      </c>
      <c r="F134" s="151">
        <v>120</v>
      </c>
      <c r="G134" s="151">
        <v>46</v>
      </c>
      <c r="H134" s="151">
        <v>158</v>
      </c>
      <c r="I134" s="151">
        <v>1325</v>
      </c>
      <c r="J134" s="151">
        <v>1132</v>
      </c>
      <c r="K134" s="151">
        <v>183</v>
      </c>
      <c r="L134" s="151">
        <v>105</v>
      </c>
      <c r="M134" s="151">
        <v>299</v>
      </c>
      <c r="N134" s="151">
        <v>152</v>
      </c>
      <c r="O134" s="151">
        <v>122</v>
      </c>
      <c r="P134" s="151">
        <v>91</v>
      </c>
      <c r="Q134" s="151">
        <v>300</v>
      </c>
      <c r="R134" s="151">
        <v>119</v>
      </c>
      <c r="S134" s="151">
        <v>119</v>
      </c>
      <c r="T134" s="151">
        <v>135</v>
      </c>
      <c r="U134" s="151">
        <v>403</v>
      </c>
      <c r="V134" s="151">
        <v>144</v>
      </c>
      <c r="W134" s="151">
        <v>120</v>
      </c>
      <c r="X134" s="151">
        <v>241</v>
      </c>
      <c r="Y134" s="151">
        <v>286</v>
      </c>
      <c r="Z134" s="151">
        <v>575</v>
      </c>
      <c r="AA134" s="151">
        <v>355</v>
      </c>
      <c r="AB134" s="151">
        <v>128</v>
      </c>
      <c r="AC134" s="151">
        <v>181</v>
      </c>
      <c r="AD134" s="151">
        <v>58</v>
      </c>
      <c r="AE134" s="151">
        <v>73</v>
      </c>
      <c r="AF134" s="151">
        <v>89</v>
      </c>
      <c r="AG134" s="151">
        <v>37</v>
      </c>
      <c r="AH134" s="151">
        <v>133</v>
      </c>
      <c r="AI134" s="151">
        <v>439</v>
      </c>
      <c r="AJ134" s="151">
        <v>564</v>
      </c>
      <c r="AK134" s="151">
        <v>186</v>
      </c>
      <c r="AL134" s="151">
        <v>354</v>
      </c>
      <c r="AM134" s="151">
        <v>85</v>
      </c>
      <c r="AN134" s="151">
        <v>55</v>
      </c>
      <c r="AO134" s="151">
        <v>38</v>
      </c>
      <c r="AP134" s="151">
        <v>472</v>
      </c>
      <c r="AQ134" s="151">
        <v>58</v>
      </c>
      <c r="AR134" s="151">
        <v>18</v>
      </c>
      <c r="AS134" s="151">
        <v>29</v>
      </c>
      <c r="AT134" s="151">
        <v>37</v>
      </c>
      <c r="AU134" s="151">
        <v>35</v>
      </c>
      <c r="AV134" s="151">
        <v>148</v>
      </c>
      <c r="AW134" s="151">
        <v>190</v>
      </c>
      <c r="AX134" s="151">
        <v>263</v>
      </c>
      <c r="AY134" s="151">
        <v>111</v>
      </c>
      <c r="AZ134" s="151">
        <v>8</v>
      </c>
      <c r="BA134" s="151">
        <v>95</v>
      </c>
      <c r="BB134" s="151">
        <v>175</v>
      </c>
      <c r="BC134" s="151">
        <v>72</v>
      </c>
      <c r="BD134" s="151">
        <v>194</v>
      </c>
      <c r="BE134" s="151">
        <v>86</v>
      </c>
      <c r="BF134" s="151">
        <v>268</v>
      </c>
      <c r="BG134" s="151">
        <v>266</v>
      </c>
      <c r="BH134" s="151">
        <v>204</v>
      </c>
      <c r="BI134" s="151">
        <v>69</v>
      </c>
      <c r="BJ134" s="151">
        <v>60</v>
      </c>
      <c r="BK134" s="151">
        <v>54</v>
      </c>
      <c r="BL134" s="151">
        <v>159</v>
      </c>
      <c r="BM134" s="151">
        <v>82</v>
      </c>
      <c r="BN134" s="151">
        <v>123</v>
      </c>
      <c r="BO134" s="151">
        <v>41</v>
      </c>
      <c r="BP134" s="151">
        <v>21</v>
      </c>
      <c r="BQ134" s="151">
        <v>502</v>
      </c>
      <c r="BR134" s="151">
        <v>156</v>
      </c>
      <c r="BS134" s="151">
        <v>441</v>
      </c>
      <c r="BT134" s="151">
        <v>307</v>
      </c>
      <c r="BU134" s="151">
        <v>30</v>
      </c>
      <c r="BV134" s="151">
        <v>166</v>
      </c>
      <c r="BW134" s="151">
        <v>65</v>
      </c>
      <c r="BX134" s="151">
        <v>52</v>
      </c>
      <c r="BY134" s="151">
        <v>84</v>
      </c>
      <c r="BZ134" s="151">
        <v>115</v>
      </c>
      <c r="CA134" s="151">
        <v>390</v>
      </c>
      <c r="CB134" s="151">
        <v>296</v>
      </c>
      <c r="CC134" s="151">
        <v>157</v>
      </c>
      <c r="CD134" s="151">
        <v>46</v>
      </c>
      <c r="CE134" s="151">
        <v>64</v>
      </c>
      <c r="CF134" s="151">
        <v>357</v>
      </c>
      <c r="CG134" s="151">
        <v>50</v>
      </c>
      <c r="CH134" s="151">
        <v>76</v>
      </c>
      <c r="CI134" s="151">
        <v>211</v>
      </c>
      <c r="CJ134" s="151">
        <v>126</v>
      </c>
      <c r="CK134" s="151">
        <v>59</v>
      </c>
      <c r="CL134" s="151">
        <v>83</v>
      </c>
      <c r="CM134" s="151">
        <v>148</v>
      </c>
      <c r="CN134" s="151">
        <v>168</v>
      </c>
      <c r="CO134" s="151">
        <v>403</v>
      </c>
      <c r="CP134" s="151">
        <v>99</v>
      </c>
      <c r="CQ134" s="151">
        <v>51</v>
      </c>
      <c r="CR134" s="151">
        <v>79</v>
      </c>
      <c r="CS134" s="151">
        <v>30</v>
      </c>
      <c r="CT134" s="151">
        <v>76</v>
      </c>
      <c r="CU134" s="151">
        <v>53</v>
      </c>
      <c r="CV134" s="151">
        <v>235</v>
      </c>
      <c r="CW134" s="151">
        <v>63</v>
      </c>
      <c r="CX134" s="151">
        <v>223</v>
      </c>
      <c r="CY134" s="151">
        <v>119</v>
      </c>
      <c r="CZ134" s="151">
        <v>43</v>
      </c>
      <c r="DA134" s="151">
        <v>56</v>
      </c>
      <c r="DB134" s="151">
        <v>35</v>
      </c>
      <c r="DC134" s="151">
        <v>223</v>
      </c>
      <c r="DD134" s="151">
        <v>271</v>
      </c>
      <c r="DE134" s="151">
        <v>83</v>
      </c>
      <c r="DF134" s="151">
        <v>171</v>
      </c>
      <c r="DG134" s="151">
        <v>214</v>
      </c>
      <c r="DH134" s="151">
        <v>19</v>
      </c>
      <c r="DI134" s="151">
        <v>37</v>
      </c>
      <c r="DJ134" s="151">
        <v>58</v>
      </c>
      <c r="DK134" s="151">
        <v>21</v>
      </c>
      <c r="DL134" s="151">
        <v>330</v>
      </c>
      <c r="DM134" s="151">
        <v>25</v>
      </c>
      <c r="DN134" s="151">
        <v>1</v>
      </c>
      <c r="DO134" s="151">
        <v>39</v>
      </c>
      <c r="DP134" s="151">
        <v>46</v>
      </c>
      <c r="DQ134" s="151">
        <v>116</v>
      </c>
      <c r="DR134" s="151">
        <v>170</v>
      </c>
      <c r="DS134" s="151">
        <v>76</v>
      </c>
      <c r="DT134" s="151">
        <v>31</v>
      </c>
      <c r="DU134" s="151">
        <v>33</v>
      </c>
      <c r="DV134" s="151">
        <v>33</v>
      </c>
      <c r="DW134" s="151">
        <v>9</v>
      </c>
      <c r="DX134" s="151">
        <v>174</v>
      </c>
      <c r="DY134" s="151">
        <v>302</v>
      </c>
      <c r="DZ134" s="151">
        <v>62</v>
      </c>
      <c r="EA134" s="151">
        <v>52</v>
      </c>
      <c r="EB134" s="151">
        <v>33</v>
      </c>
      <c r="EC134" s="151">
        <v>44</v>
      </c>
      <c r="ED134" s="151">
        <v>155</v>
      </c>
      <c r="EE134" s="151">
        <v>103</v>
      </c>
      <c r="EF134" s="151">
        <v>595</v>
      </c>
      <c r="EG134" s="151">
        <v>386</v>
      </c>
      <c r="EH134" s="151">
        <v>129</v>
      </c>
      <c r="EI134" s="151">
        <v>129</v>
      </c>
      <c r="EJ134" s="151">
        <v>67</v>
      </c>
      <c r="EK134" s="151">
        <v>133</v>
      </c>
      <c r="EL134" s="151">
        <v>65</v>
      </c>
      <c r="EM134" s="151">
        <v>145</v>
      </c>
      <c r="EN134" s="151">
        <v>111</v>
      </c>
      <c r="EO134" s="151">
        <v>291</v>
      </c>
      <c r="EP134" s="151">
        <v>50</v>
      </c>
      <c r="EQ134" s="151">
        <v>38</v>
      </c>
      <c r="ER134" s="151">
        <v>117</v>
      </c>
      <c r="ES134" s="151">
        <v>385</v>
      </c>
      <c r="ET134" s="151">
        <v>86</v>
      </c>
      <c r="EU134" s="151">
        <v>18</v>
      </c>
      <c r="EV134" s="151">
        <v>157</v>
      </c>
      <c r="EW134" s="151">
        <v>302</v>
      </c>
      <c r="EX134" s="151">
        <v>86</v>
      </c>
      <c r="EY134" s="151">
        <v>28</v>
      </c>
      <c r="EZ134" s="151">
        <v>48</v>
      </c>
      <c r="FA134" s="151">
        <v>45</v>
      </c>
      <c r="FB134" s="151">
        <v>201</v>
      </c>
      <c r="FC134" s="152">
        <f>SUM(B134:FB134)</f>
        <v>26144</v>
      </c>
    </row>
    <row r="135" spans="1:159" x14ac:dyDescent="0.3">
      <c r="A135" s="150" t="s">
        <v>470</v>
      </c>
      <c r="B135" s="151">
        <v>304</v>
      </c>
      <c r="C135" s="151">
        <v>533</v>
      </c>
      <c r="D135" s="151">
        <v>159</v>
      </c>
      <c r="E135" s="151">
        <v>33</v>
      </c>
      <c r="F135" s="151">
        <v>92</v>
      </c>
      <c r="G135" s="151">
        <v>37</v>
      </c>
      <c r="H135" s="151">
        <v>68</v>
      </c>
      <c r="I135" s="151">
        <v>83</v>
      </c>
      <c r="J135" s="151">
        <v>199</v>
      </c>
      <c r="K135" s="151">
        <v>169</v>
      </c>
      <c r="L135" s="151">
        <v>90</v>
      </c>
      <c r="M135" s="151">
        <v>101</v>
      </c>
      <c r="N135" s="151">
        <v>35</v>
      </c>
      <c r="O135" s="151">
        <v>83</v>
      </c>
      <c r="P135" s="151">
        <v>55</v>
      </c>
      <c r="Q135" s="151">
        <v>33</v>
      </c>
      <c r="R135" s="151">
        <v>30</v>
      </c>
      <c r="S135" s="151">
        <v>104</v>
      </c>
      <c r="T135" s="151">
        <v>54</v>
      </c>
      <c r="U135" s="151">
        <v>148</v>
      </c>
      <c r="V135" s="151">
        <v>38</v>
      </c>
      <c r="W135" s="151">
        <v>49</v>
      </c>
      <c r="X135" s="151">
        <v>18</v>
      </c>
      <c r="Y135" s="151">
        <v>36</v>
      </c>
      <c r="Z135" s="151">
        <v>14</v>
      </c>
      <c r="AA135" s="151">
        <v>87</v>
      </c>
      <c r="AB135" s="151">
        <v>26</v>
      </c>
      <c r="AC135" s="151">
        <v>0</v>
      </c>
      <c r="AD135" s="151">
        <v>2</v>
      </c>
      <c r="AE135" s="151">
        <v>9</v>
      </c>
      <c r="AF135" s="151">
        <v>25</v>
      </c>
      <c r="AG135" s="151">
        <v>11</v>
      </c>
      <c r="AH135" s="151">
        <v>56</v>
      </c>
      <c r="AI135" s="151">
        <v>47</v>
      </c>
      <c r="AJ135" s="151">
        <v>10</v>
      </c>
      <c r="AK135" s="151">
        <v>53</v>
      </c>
      <c r="AL135" s="151">
        <v>174</v>
      </c>
      <c r="AM135" s="151">
        <v>41</v>
      </c>
      <c r="AN135" s="151">
        <v>9</v>
      </c>
      <c r="AO135" s="151">
        <v>10</v>
      </c>
      <c r="AP135" s="151">
        <v>8</v>
      </c>
      <c r="AQ135" s="151">
        <v>40</v>
      </c>
      <c r="AR135" s="151">
        <v>9</v>
      </c>
      <c r="AS135" s="151">
        <v>14</v>
      </c>
      <c r="AT135" s="151">
        <v>21</v>
      </c>
      <c r="AU135" s="151">
        <v>3</v>
      </c>
      <c r="AV135" s="151">
        <v>105</v>
      </c>
      <c r="AW135" s="151">
        <v>71</v>
      </c>
      <c r="AX135" s="151">
        <v>72</v>
      </c>
      <c r="AY135" s="151">
        <v>70</v>
      </c>
      <c r="AZ135" s="151">
        <v>1</v>
      </c>
      <c r="BA135" s="151">
        <v>41</v>
      </c>
      <c r="BB135" s="151">
        <v>5</v>
      </c>
      <c r="BC135" s="151">
        <v>33</v>
      </c>
      <c r="BD135" s="151">
        <v>10</v>
      </c>
      <c r="BE135" s="151">
        <v>20</v>
      </c>
      <c r="BF135" s="151">
        <v>34</v>
      </c>
      <c r="BG135" s="151">
        <v>184</v>
      </c>
      <c r="BH135" s="151">
        <v>108</v>
      </c>
      <c r="BI135" s="151">
        <v>20</v>
      </c>
      <c r="BJ135" s="151">
        <v>8</v>
      </c>
      <c r="BK135" s="151">
        <v>5</v>
      </c>
      <c r="BL135" s="151">
        <v>33</v>
      </c>
      <c r="BM135" s="151">
        <v>80</v>
      </c>
      <c r="BN135" s="151">
        <v>18</v>
      </c>
      <c r="BO135" s="151">
        <v>1</v>
      </c>
      <c r="BP135" s="151">
        <v>13</v>
      </c>
      <c r="BQ135" s="151">
        <v>349</v>
      </c>
      <c r="BR135" s="151">
        <v>41</v>
      </c>
      <c r="BS135" s="151">
        <v>225</v>
      </c>
      <c r="BT135" s="151">
        <v>188</v>
      </c>
      <c r="BU135" s="151">
        <v>9</v>
      </c>
      <c r="BV135" s="151">
        <v>79</v>
      </c>
      <c r="BW135" s="151">
        <v>20</v>
      </c>
      <c r="BX135" s="151">
        <v>56</v>
      </c>
      <c r="BY135" s="151">
        <v>69</v>
      </c>
      <c r="BZ135" s="151">
        <v>36</v>
      </c>
      <c r="CA135" s="151">
        <v>88</v>
      </c>
      <c r="CB135" s="151">
        <v>129</v>
      </c>
      <c r="CC135" s="151">
        <v>56</v>
      </c>
      <c r="CD135" s="151">
        <v>25</v>
      </c>
      <c r="CE135" s="151">
        <v>1</v>
      </c>
      <c r="CF135" s="151">
        <v>2</v>
      </c>
      <c r="CG135" s="151">
        <v>16</v>
      </c>
      <c r="CH135" s="151">
        <v>31</v>
      </c>
      <c r="CI135" s="151">
        <v>112</v>
      </c>
      <c r="CJ135" s="151">
        <v>16</v>
      </c>
      <c r="CK135" s="151">
        <v>12</v>
      </c>
      <c r="CL135" s="151">
        <v>48</v>
      </c>
      <c r="CM135" s="151">
        <v>40</v>
      </c>
      <c r="CN135" s="151">
        <v>196</v>
      </c>
      <c r="CO135" s="151">
        <v>67</v>
      </c>
      <c r="CP135" s="151">
        <v>34</v>
      </c>
      <c r="CQ135" s="151">
        <v>20</v>
      </c>
      <c r="CR135" s="151">
        <v>3</v>
      </c>
      <c r="CS135" s="151">
        <v>9</v>
      </c>
      <c r="CT135" s="151">
        <v>0</v>
      </c>
      <c r="CU135" s="151">
        <v>0</v>
      </c>
      <c r="CV135" s="151">
        <v>85</v>
      </c>
      <c r="CW135" s="151">
        <v>12</v>
      </c>
      <c r="CX135" s="151">
        <v>91</v>
      </c>
      <c r="CY135" s="151">
        <v>1</v>
      </c>
      <c r="CZ135" s="151">
        <v>3</v>
      </c>
      <c r="DA135" s="151">
        <v>9</v>
      </c>
      <c r="DB135" s="151">
        <v>20</v>
      </c>
      <c r="DC135" s="151">
        <v>13</v>
      </c>
      <c r="DD135" s="151">
        <v>93</v>
      </c>
      <c r="DE135" s="151">
        <v>34</v>
      </c>
      <c r="DF135" s="151">
        <v>72</v>
      </c>
      <c r="DG135" s="151">
        <v>102</v>
      </c>
      <c r="DH135" s="151">
        <v>13</v>
      </c>
      <c r="DI135" s="151">
        <v>6</v>
      </c>
      <c r="DJ135" s="151">
        <v>66</v>
      </c>
      <c r="DK135" s="151">
        <v>11</v>
      </c>
      <c r="DL135" s="151">
        <v>12</v>
      </c>
      <c r="DM135" s="151">
        <v>19</v>
      </c>
      <c r="DN135" s="151">
        <v>2</v>
      </c>
      <c r="DO135" s="151">
        <v>9</v>
      </c>
      <c r="DP135" s="151">
        <v>18</v>
      </c>
      <c r="DQ135" s="151">
        <v>63</v>
      </c>
      <c r="DR135" s="151">
        <v>102</v>
      </c>
      <c r="DS135" s="151">
        <v>42</v>
      </c>
      <c r="DT135" s="151">
        <v>25</v>
      </c>
      <c r="DU135" s="151">
        <v>7</v>
      </c>
      <c r="DV135" s="151">
        <v>1</v>
      </c>
      <c r="DW135" s="151">
        <v>14</v>
      </c>
      <c r="DX135" s="151">
        <v>88</v>
      </c>
      <c r="DY135" s="151">
        <v>199</v>
      </c>
      <c r="DZ135" s="151">
        <v>39</v>
      </c>
      <c r="EA135" s="151">
        <v>17</v>
      </c>
      <c r="EB135" s="151">
        <v>3</v>
      </c>
      <c r="EC135" s="151">
        <v>9</v>
      </c>
      <c r="ED135" s="151">
        <v>83</v>
      </c>
      <c r="EE135" s="151">
        <v>53</v>
      </c>
      <c r="EF135" s="151">
        <v>320</v>
      </c>
      <c r="EG135" s="151">
        <v>216</v>
      </c>
      <c r="EH135" s="151">
        <v>78</v>
      </c>
      <c r="EI135" s="151">
        <v>93</v>
      </c>
      <c r="EJ135" s="151">
        <v>56</v>
      </c>
      <c r="EK135" s="151">
        <v>53</v>
      </c>
      <c r="EL135" s="151">
        <v>41</v>
      </c>
      <c r="EM135" s="151">
        <v>2</v>
      </c>
      <c r="EN135" s="151">
        <v>50</v>
      </c>
      <c r="EO135" s="151">
        <v>176</v>
      </c>
      <c r="EP135" s="151">
        <v>13</v>
      </c>
      <c r="EQ135" s="151">
        <v>22</v>
      </c>
      <c r="ER135" s="151">
        <v>1</v>
      </c>
      <c r="ES135" s="151">
        <v>109</v>
      </c>
      <c r="ET135" s="151">
        <v>50</v>
      </c>
      <c r="EU135" s="151">
        <v>9</v>
      </c>
      <c r="EV135" s="151">
        <v>72</v>
      </c>
      <c r="EW135" s="151">
        <v>163</v>
      </c>
      <c r="EX135" s="151">
        <v>26</v>
      </c>
      <c r="EY135" s="151">
        <v>14</v>
      </c>
      <c r="EZ135" s="151">
        <v>5</v>
      </c>
      <c r="FA135" s="151">
        <v>8</v>
      </c>
      <c r="FB135" s="151">
        <v>4</v>
      </c>
      <c r="FC135" s="152">
        <f>SUM(B135:FB135)</f>
        <v>9146</v>
      </c>
    </row>
    <row r="136" spans="1:159" x14ac:dyDescent="0.3">
      <c r="A136" s="153" t="s">
        <v>460</v>
      </c>
      <c r="B136" s="152">
        <v>730</v>
      </c>
      <c r="C136" s="152">
        <v>1234</v>
      </c>
      <c r="D136" s="152">
        <v>590</v>
      </c>
      <c r="E136" s="152">
        <v>74</v>
      </c>
      <c r="F136" s="152">
        <v>212</v>
      </c>
      <c r="G136" s="152">
        <v>83</v>
      </c>
      <c r="H136" s="152">
        <v>226</v>
      </c>
      <c r="I136" s="152">
        <v>1408</v>
      </c>
      <c r="J136" s="152">
        <v>1331</v>
      </c>
      <c r="K136" s="152">
        <v>352</v>
      </c>
      <c r="L136" s="152">
        <v>195</v>
      </c>
      <c r="M136" s="152">
        <v>400</v>
      </c>
      <c r="N136" s="152">
        <v>187</v>
      </c>
      <c r="O136" s="152">
        <v>205</v>
      </c>
      <c r="P136" s="152">
        <v>146</v>
      </c>
      <c r="Q136" s="152">
        <v>333</v>
      </c>
      <c r="R136" s="152">
        <v>149</v>
      </c>
      <c r="S136" s="152">
        <v>223</v>
      </c>
      <c r="T136" s="152">
        <v>189</v>
      </c>
      <c r="U136" s="152">
        <v>551</v>
      </c>
      <c r="V136" s="152">
        <v>182</v>
      </c>
      <c r="W136" s="152">
        <v>169</v>
      </c>
      <c r="X136" s="152">
        <v>259</v>
      </c>
      <c r="Y136" s="152">
        <v>322</v>
      </c>
      <c r="Z136" s="152">
        <v>589</v>
      </c>
      <c r="AA136" s="152">
        <v>442</v>
      </c>
      <c r="AB136" s="152">
        <v>154</v>
      </c>
      <c r="AC136" s="152">
        <v>181</v>
      </c>
      <c r="AD136" s="152">
        <v>60</v>
      </c>
      <c r="AE136" s="152">
        <v>82</v>
      </c>
      <c r="AF136" s="152">
        <v>114</v>
      </c>
      <c r="AG136" s="152">
        <v>48</v>
      </c>
      <c r="AH136" s="152">
        <v>189</v>
      </c>
      <c r="AI136" s="152">
        <v>486</v>
      </c>
      <c r="AJ136" s="152">
        <v>574</v>
      </c>
      <c r="AK136" s="152">
        <v>239</v>
      </c>
      <c r="AL136" s="152">
        <v>528</v>
      </c>
      <c r="AM136" s="152">
        <v>126</v>
      </c>
      <c r="AN136" s="152">
        <v>64</v>
      </c>
      <c r="AO136" s="152">
        <v>48</v>
      </c>
      <c r="AP136" s="152">
        <v>480</v>
      </c>
      <c r="AQ136" s="152">
        <v>98</v>
      </c>
      <c r="AR136" s="152">
        <v>27</v>
      </c>
      <c r="AS136" s="152">
        <v>43</v>
      </c>
      <c r="AT136" s="152">
        <v>58</v>
      </c>
      <c r="AU136" s="152">
        <v>38</v>
      </c>
      <c r="AV136" s="152">
        <v>253</v>
      </c>
      <c r="AW136" s="152">
        <v>261</v>
      </c>
      <c r="AX136" s="152">
        <v>335</v>
      </c>
      <c r="AY136" s="152">
        <v>181</v>
      </c>
      <c r="AZ136" s="152">
        <v>9</v>
      </c>
      <c r="BA136" s="152">
        <v>136</v>
      </c>
      <c r="BB136" s="152">
        <v>180</v>
      </c>
      <c r="BC136" s="152">
        <v>105</v>
      </c>
      <c r="BD136" s="152">
        <v>204</v>
      </c>
      <c r="BE136" s="152">
        <v>106</v>
      </c>
      <c r="BF136" s="152">
        <v>302</v>
      </c>
      <c r="BG136" s="152">
        <v>450</v>
      </c>
      <c r="BH136" s="152">
        <v>312</v>
      </c>
      <c r="BI136" s="152">
        <v>89</v>
      </c>
      <c r="BJ136" s="152">
        <v>68</v>
      </c>
      <c r="BK136" s="152">
        <v>59</v>
      </c>
      <c r="BL136" s="152">
        <v>192</v>
      </c>
      <c r="BM136" s="152">
        <v>162</v>
      </c>
      <c r="BN136" s="152">
        <v>141</v>
      </c>
      <c r="BO136" s="152">
        <v>42</v>
      </c>
      <c r="BP136" s="152">
        <v>34</v>
      </c>
      <c r="BQ136" s="152">
        <v>851</v>
      </c>
      <c r="BR136" s="152">
        <v>197</v>
      </c>
      <c r="BS136" s="152">
        <v>666</v>
      </c>
      <c r="BT136" s="152">
        <v>495</v>
      </c>
      <c r="BU136" s="152">
        <v>39</v>
      </c>
      <c r="BV136" s="152">
        <v>245</v>
      </c>
      <c r="BW136" s="152">
        <v>85</v>
      </c>
      <c r="BX136" s="152">
        <v>108</v>
      </c>
      <c r="BY136" s="152">
        <v>153</v>
      </c>
      <c r="BZ136" s="152">
        <v>151</v>
      </c>
      <c r="CA136" s="152">
        <v>478</v>
      </c>
      <c r="CB136" s="152">
        <v>425</v>
      </c>
      <c r="CC136" s="152">
        <v>213</v>
      </c>
      <c r="CD136" s="152">
        <v>71</v>
      </c>
      <c r="CE136" s="152">
        <v>65</v>
      </c>
      <c r="CF136" s="152">
        <v>359</v>
      </c>
      <c r="CG136" s="152">
        <v>66</v>
      </c>
      <c r="CH136" s="152">
        <v>107</v>
      </c>
      <c r="CI136" s="152">
        <v>323</v>
      </c>
      <c r="CJ136" s="152">
        <v>142</v>
      </c>
      <c r="CK136" s="152">
        <v>71</v>
      </c>
      <c r="CL136" s="152">
        <v>131</v>
      </c>
      <c r="CM136" s="152">
        <v>188</v>
      </c>
      <c r="CN136" s="152">
        <v>364</v>
      </c>
      <c r="CO136" s="152">
        <v>470</v>
      </c>
      <c r="CP136" s="152">
        <v>133</v>
      </c>
      <c r="CQ136" s="152">
        <v>71</v>
      </c>
      <c r="CR136" s="152">
        <v>82</v>
      </c>
      <c r="CS136" s="152">
        <v>39</v>
      </c>
      <c r="CT136" s="152">
        <v>76</v>
      </c>
      <c r="CU136" s="152">
        <v>53</v>
      </c>
      <c r="CV136" s="152">
        <v>320</v>
      </c>
      <c r="CW136" s="152">
        <v>75</v>
      </c>
      <c r="CX136" s="152">
        <v>314</v>
      </c>
      <c r="CY136" s="152">
        <v>120</v>
      </c>
      <c r="CZ136" s="152">
        <v>46</v>
      </c>
      <c r="DA136" s="152">
        <v>65</v>
      </c>
      <c r="DB136" s="152">
        <v>55</v>
      </c>
      <c r="DC136" s="152">
        <v>236</v>
      </c>
      <c r="DD136" s="152">
        <v>364</v>
      </c>
      <c r="DE136" s="152">
        <v>117</v>
      </c>
      <c r="DF136" s="152">
        <v>243</v>
      </c>
      <c r="DG136" s="152">
        <v>316</v>
      </c>
      <c r="DH136" s="152">
        <v>32</v>
      </c>
      <c r="DI136" s="152">
        <v>43</v>
      </c>
      <c r="DJ136" s="152">
        <v>124</v>
      </c>
      <c r="DK136" s="152">
        <v>32</v>
      </c>
      <c r="DL136" s="152">
        <v>342</v>
      </c>
      <c r="DM136" s="152">
        <v>44</v>
      </c>
      <c r="DN136" s="152">
        <v>3</v>
      </c>
      <c r="DO136" s="152">
        <v>48</v>
      </c>
      <c r="DP136" s="152">
        <v>64</v>
      </c>
      <c r="DQ136" s="152">
        <v>179</v>
      </c>
      <c r="DR136" s="152">
        <v>272</v>
      </c>
      <c r="DS136" s="152">
        <v>118</v>
      </c>
      <c r="DT136" s="152">
        <v>56</v>
      </c>
      <c r="DU136" s="152">
        <v>40</v>
      </c>
      <c r="DV136" s="152">
        <v>34</v>
      </c>
      <c r="DW136" s="152">
        <v>23</v>
      </c>
      <c r="DX136" s="152">
        <v>262</v>
      </c>
      <c r="DY136" s="152">
        <v>501</v>
      </c>
      <c r="DZ136" s="152">
        <v>101</v>
      </c>
      <c r="EA136" s="152">
        <v>69</v>
      </c>
      <c r="EB136" s="152">
        <v>36</v>
      </c>
      <c r="EC136" s="152">
        <v>53</v>
      </c>
      <c r="ED136" s="152">
        <v>238</v>
      </c>
      <c r="EE136" s="152">
        <v>156</v>
      </c>
      <c r="EF136" s="152">
        <v>915</v>
      </c>
      <c r="EG136" s="152">
        <v>602</v>
      </c>
      <c r="EH136" s="152">
        <v>207</v>
      </c>
      <c r="EI136" s="152">
        <v>222</v>
      </c>
      <c r="EJ136" s="152">
        <v>123</v>
      </c>
      <c r="EK136" s="152">
        <v>186</v>
      </c>
      <c r="EL136" s="152">
        <v>106</v>
      </c>
      <c r="EM136" s="152">
        <v>147</v>
      </c>
      <c r="EN136" s="152">
        <v>161</v>
      </c>
      <c r="EO136" s="152">
        <v>467</v>
      </c>
      <c r="EP136" s="152">
        <v>63</v>
      </c>
      <c r="EQ136" s="152">
        <v>60</v>
      </c>
      <c r="ER136" s="152">
        <v>118</v>
      </c>
      <c r="ES136" s="152">
        <v>494</v>
      </c>
      <c r="ET136" s="152">
        <v>136</v>
      </c>
      <c r="EU136" s="152">
        <v>27</v>
      </c>
      <c r="EV136" s="152">
        <v>229</v>
      </c>
      <c r="EW136" s="152">
        <v>465</v>
      </c>
      <c r="EX136" s="152">
        <v>112</v>
      </c>
      <c r="EY136" s="152">
        <v>42</v>
      </c>
      <c r="EZ136" s="152">
        <v>53</v>
      </c>
      <c r="FA136" s="152">
        <v>53</v>
      </c>
      <c r="FB136" s="152">
        <v>205</v>
      </c>
      <c r="FC136" s="152">
        <f>SUM(FC134:FC135)</f>
        <v>35290</v>
      </c>
    </row>
    <row r="137" spans="1:159" x14ac:dyDescent="0.3">
      <c r="A137" s="154" t="s">
        <v>462</v>
      </c>
    </row>
    <row r="138" spans="1:159" x14ac:dyDescent="0.3">
      <c r="A138" s="154" t="s">
        <v>509</v>
      </c>
    </row>
    <row r="140" spans="1:159" x14ac:dyDescent="0.3">
      <c r="A140" s="145" t="s">
        <v>510</v>
      </c>
    </row>
    <row r="141" spans="1:159" x14ac:dyDescent="0.3">
      <c r="A141" s="146" t="s">
        <v>511</v>
      </c>
    </row>
    <row r="142" spans="1:159" x14ac:dyDescent="0.3">
      <c r="A142" s="147" t="s">
        <v>300</v>
      </c>
    </row>
    <row r="143" spans="1:159" x14ac:dyDescent="0.3">
      <c r="A143" s="177" t="s">
        <v>512</v>
      </c>
      <c r="B143" s="179" t="s">
        <v>302</v>
      </c>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c r="AG143" s="180"/>
      <c r="AH143" s="180"/>
      <c r="AI143" s="180"/>
      <c r="AJ143" s="180"/>
      <c r="AK143" s="180"/>
      <c r="AL143" s="180"/>
      <c r="AM143" s="180"/>
      <c r="AN143" s="180"/>
      <c r="AO143" s="180"/>
      <c r="AP143" s="180"/>
      <c r="AQ143" s="180"/>
      <c r="AR143" s="180"/>
      <c r="AS143" s="180"/>
      <c r="AT143" s="180"/>
      <c r="AU143" s="180"/>
      <c r="AV143" s="180"/>
      <c r="AW143" s="180"/>
      <c r="AX143" s="180"/>
      <c r="AY143" s="180"/>
      <c r="AZ143" s="180"/>
      <c r="BA143" s="180"/>
      <c r="BB143" s="180"/>
      <c r="BC143" s="180"/>
      <c r="BD143" s="180"/>
      <c r="BE143" s="180"/>
      <c r="BF143" s="180"/>
      <c r="BG143" s="180"/>
      <c r="BH143" s="180"/>
      <c r="BI143" s="180"/>
      <c r="BJ143" s="180"/>
      <c r="BK143" s="180"/>
      <c r="BL143" s="180"/>
      <c r="BM143" s="180"/>
      <c r="BN143" s="180"/>
      <c r="BO143" s="180"/>
      <c r="BP143" s="180"/>
      <c r="BQ143" s="180"/>
      <c r="BR143" s="180"/>
      <c r="BS143" s="180"/>
      <c r="BT143" s="180"/>
      <c r="BU143" s="180"/>
      <c r="BV143" s="180"/>
      <c r="BW143" s="180"/>
      <c r="BX143" s="180"/>
      <c r="BY143" s="180"/>
      <c r="BZ143" s="180"/>
      <c r="CA143" s="180"/>
      <c r="CB143" s="180"/>
      <c r="CC143" s="180"/>
      <c r="CD143" s="180"/>
      <c r="CE143" s="180"/>
      <c r="CF143" s="180"/>
      <c r="CG143" s="180"/>
      <c r="CH143" s="180"/>
      <c r="CI143" s="180"/>
      <c r="CJ143" s="180"/>
      <c r="CK143" s="180"/>
      <c r="CL143" s="180"/>
      <c r="CM143" s="180"/>
      <c r="CN143" s="180"/>
      <c r="CO143" s="180"/>
      <c r="CP143" s="180"/>
      <c r="CQ143" s="180"/>
      <c r="CR143" s="180"/>
      <c r="CS143" s="180"/>
      <c r="CT143" s="180"/>
      <c r="CU143" s="180"/>
      <c r="CV143" s="180"/>
      <c r="CW143" s="180"/>
      <c r="CX143" s="180"/>
      <c r="CY143" s="180"/>
      <c r="CZ143" s="180"/>
      <c r="DA143" s="180"/>
      <c r="DB143" s="180"/>
      <c r="DC143" s="180"/>
      <c r="DD143" s="180"/>
      <c r="DE143" s="180"/>
      <c r="DF143" s="180"/>
      <c r="DG143" s="180"/>
      <c r="DH143" s="180"/>
      <c r="DI143" s="180"/>
      <c r="DJ143" s="180"/>
      <c r="DK143" s="180"/>
      <c r="DL143" s="180"/>
      <c r="DM143" s="180"/>
      <c r="DN143" s="180"/>
      <c r="DO143" s="180"/>
      <c r="DP143" s="180"/>
      <c r="DQ143" s="180"/>
      <c r="DR143" s="180"/>
      <c r="DS143" s="180"/>
      <c r="DT143" s="180"/>
      <c r="DU143" s="180"/>
      <c r="DV143" s="180"/>
      <c r="DW143" s="180"/>
      <c r="DX143" s="180"/>
      <c r="DY143" s="180"/>
      <c r="DZ143" s="180"/>
      <c r="EA143" s="180"/>
      <c r="EB143" s="180"/>
      <c r="EC143" s="180"/>
      <c r="ED143" s="180"/>
      <c r="EE143" s="180"/>
      <c r="EF143" s="180"/>
      <c r="EG143" s="180"/>
      <c r="EH143" s="180"/>
      <c r="EI143" s="180"/>
      <c r="EJ143" s="180"/>
      <c r="EK143" s="180"/>
      <c r="EL143" s="180"/>
      <c r="EM143" s="180"/>
      <c r="EN143" s="180"/>
      <c r="EO143" s="180"/>
      <c r="EP143" s="180"/>
      <c r="EQ143" s="180"/>
      <c r="ER143" s="180"/>
      <c r="ES143" s="180"/>
      <c r="ET143" s="180"/>
      <c r="EU143" s="180"/>
      <c r="EV143" s="180"/>
      <c r="EW143" s="180"/>
      <c r="EX143" s="180"/>
      <c r="EY143" s="180"/>
      <c r="EZ143" s="180"/>
      <c r="FA143" s="180"/>
      <c r="FB143" s="180"/>
      <c r="FC143" s="181"/>
    </row>
    <row r="144" spans="1:159" ht="326.25" customHeight="1" x14ac:dyDescent="0.3">
      <c r="A144" s="178"/>
      <c r="B144" s="148" t="s">
        <v>303</v>
      </c>
      <c r="C144" s="148" t="s">
        <v>304</v>
      </c>
      <c r="D144" s="148" t="s">
        <v>305</v>
      </c>
      <c r="E144" s="148" t="s">
        <v>306</v>
      </c>
      <c r="F144" s="148" t="s">
        <v>307</v>
      </c>
      <c r="G144" s="148" t="s">
        <v>308</v>
      </c>
      <c r="H144" s="148" t="s">
        <v>309</v>
      </c>
      <c r="I144" s="148" t="s">
        <v>310</v>
      </c>
      <c r="J144" s="148" t="s">
        <v>311</v>
      </c>
      <c r="K144" s="148" t="s">
        <v>312</v>
      </c>
      <c r="L144" s="148" t="s">
        <v>313</v>
      </c>
      <c r="M144" s="148" t="s">
        <v>314</v>
      </c>
      <c r="N144" s="148" t="s">
        <v>315</v>
      </c>
      <c r="O144" s="148" t="s">
        <v>316</v>
      </c>
      <c r="P144" s="148" t="s">
        <v>317</v>
      </c>
      <c r="Q144" s="148" t="s">
        <v>318</v>
      </c>
      <c r="R144" s="148" t="s">
        <v>319</v>
      </c>
      <c r="S144" s="148" t="s">
        <v>320</v>
      </c>
      <c r="T144" s="148" t="s">
        <v>321</v>
      </c>
      <c r="U144" s="148" t="s">
        <v>322</v>
      </c>
      <c r="V144" s="148" t="s">
        <v>323</v>
      </c>
      <c r="W144" s="148" t="s">
        <v>324</v>
      </c>
      <c r="X144" s="148" t="s">
        <v>325</v>
      </c>
      <c r="Y144" s="148" t="s">
        <v>326</v>
      </c>
      <c r="Z144" s="148" t="s">
        <v>327</v>
      </c>
      <c r="AA144" s="148" t="s">
        <v>328</v>
      </c>
      <c r="AB144" s="148" t="s">
        <v>329</v>
      </c>
      <c r="AC144" s="148" t="s">
        <v>330</v>
      </c>
      <c r="AD144" s="148" t="s">
        <v>331</v>
      </c>
      <c r="AE144" s="148" t="s">
        <v>332</v>
      </c>
      <c r="AF144" s="148" t="s">
        <v>333</v>
      </c>
      <c r="AG144" s="148" t="s">
        <v>334</v>
      </c>
      <c r="AH144" s="148" t="s">
        <v>335</v>
      </c>
      <c r="AI144" s="148" t="s">
        <v>336</v>
      </c>
      <c r="AJ144" s="148" t="s">
        <v>337</v>
      </c>
      <c r="AK144" s="148" t="s">
        <v>338</v>
      </c>
      <c r="AL144" s="148" t="s">
        <v>339</v>
      </c>
      <c r="AM144" s="148" t="s">
        <v>340</v>
      </c>
      <c r="AN144" s="148" t="s">
        <v>341</v>
      </c>
      <c r="AO144" s="148" t="s">
        <v>342</v>
      </c>
      <c r="AP144" s="148" t="s">
        <v>343</v>
      </c>
      <c r="AQ144" s="148" t="s">
        <v>344</v>
      </c>
      <c r="AR144" s="148" t="s">
        <v>345</v>
      </c>
      <c r="AS144" s="148" t="s">
        <v>346</v>
      </c>
      <c r="AT144" s="148" t="s">
        <v>347</v>
      </c>
      <c r="AU144" s="148" t="s">
        <v>348</v>
      </c>
      <c r="AV144" s="148" t="s">
        <v>349</v>
      </c>
      <c r="AW144" s="148" t="s">
        <v>350</v>
      </c>
      <c r="AX144" s="148" t="s">
        <v>351</v>
      </c>
      <c r="AY144" s="148" t="s">
        <v>352</v>
      </c>
      <c r="AZ144" s="148" t="s">
        <v>353</v>
      </c>
      <c r="BA144" s="148" t="s">
        <v>354</v>
      </c>
      <c r="BB144" s="148" t="s">
        <v>355</v>
      </c>
      <c r="BC144" s="148" t="s">
        <v>356</v>
      </c>
      <c r="BD144" s="148" t="s">
        <v>357</v>
      </c>
      <c r="BE144" s="148" t="s">
        <v>358</v>
      </c>
      <c r="BF144" s="148" t="s">
        <v>359</v>
      </c>
      <c r="BG144" s="148" t="s">
        <v>360</v>
      </c>
      <c r="BH144" s="148" t="s">
        <v>361</v>
      </c>
      <c r="BI144" s="148" t="s">
        <v>362</v>
      </c>
      <c r="BJ144" s="148" t="s">
        <v>363</v>
      </c>
      <c r="BK144" s="148" t="s">
        <v>364</v>
      </c>
      <c r="BL144" s="148" t="s">
        <v>365</v>
      </c>
      <c r="BM144" s="148" t="s">
        <v>366</v>
      </c>
      <c r="BN144" s="148" t="s">
        <v>367</v>
      </c>
      <c r="BO144" s="148" t="s">
        <v>368</v>
      </c>
      <c r="BP144" s="148" t="s">
        <v>369</v>
      </c>
      <c r="BQ144" s="148" t="s">
        <v>370</v>
      </c>
      <c r="BR144" s="148" t="s">
        <v>371</v>
      </c>
      <c r="BS144" s="148" t="s">
        <v>372</v>
      </c>
      <c r="BT144" s="148" t="s">
        <v>373</v>
      </c>
      <c r="BU144" s="148" t="s">
        <v>374</v>
      </c>
      <c r="BV144" s="148" t="s">
        <v>375</v>
      </c>
      <c r="BW144" s="148" t="s">
        <v>376</v>
      </c>
      <c r="BX144" s="148" t="s">
        <v>377</v>
      </c>
      <c r="BY144" s="148" t="s">
        <v>378</v>
      </c>
      <c r="BZ144" s="148" t="s">
        <v>379</v>
      </c>
      <c r="CA144" s="148" t="s">
        <v>380</v>
      </c>
      <c r="CB144" s="148" t="s">
        <v>381</v>
      </c>
      <c r="CC144" s="148" t="s">
        <v>382</v>
      </c>
      <c r="CD144" s="148" t="s">
        <v>383</v>
      </c>
      <c r="CE144" s="148" t="s">
        <v>384</v>
      </c>
      <c r="CF144" s="148" t="s">
        <v>385</v>
      </c>
      <c r="CG144" s="148" t="s">
        <v>386</v>
      </c>
      <c r="CH144" s="148" t="s">
        <v>387</v>
      </c>
      <c r="CI144" s="148" t="s">
        <v>388</v>
      </c>
      <c r="CJ144" s="148" t="s">
        <v>389</v>
      </c>
      <c r="CK144" s="148" t="s">
        <v>390</v>
      </c>
      <c r="CL144" s="148" t="s">
        <v>391</v>
      </c>
      <c r="CM144" s="148" t="s">
        <v>392</v>
      </c>
      <c r="CN144" s="148" t="s">
        <v>393</v>
      </c>
      <c r="CO144" s="148" t="s">
        <v>394</v>
      </c>
      <c r="CP144" s="148" t="s">
        <v>395</v>
      </c>
      <c r="CQ144" s="148" t="s">
        <v>396</v>
      </c>
      <c r="CR144" s="148" t="s">
        <v>397</v>
      </c>
      <c r="CS144" s="148" t="s">
        <v>398</v>
      </c>
      <c r="CT144" s="148" t="s">
        <v>399</v>
      </c>
      <c r="CU144" s="148" t="s">
        <v>400</v>
      </c>
      <c r="CV144" s="148" t="s">
        <v>401</v>
      </c>
      <c r="CW144" s="148" t="s">
        <v>402</v>
      </c>
      <c r="CX144" s="148" t="s">
        <v>403</v>
      </c>
      <c r="CY144" s="148" t="s">
        <v>404</v>
      </c>
      <c r="CZ144" s="148" t="s">
        <v>405</v>
      </c>
      <c r="DA144" s="148" t="s">
        <v>406</v>
      </c>
      <c r="DB144" s="148" t="s">
        <v>407</v>
      </c>
      <c r="DC144" s="148" t="s">
        <v>408</v>
      </c>
      <c r="DD144" s="148" t="s">
        <v>409</v>
      </c>
      <c r="DE144" s="148" t="s">
        <v>410</v>
      </c>
      <c r="DF144" s="148" t="s">
        <v>411</v>
      </c>
      <c r="DG144" s="148" t="s">
        <v>412</v>
      </c>
      <c r="DH144" s="148" t="s">
        <v>413</v>
      </c>
      <c r="DI144" s="148" t="s">
        <v>414</v>
      </c>
      <c r="DJ144" s="148" t="s">
        <v>415</v>
      </c>
      <c r="DK144" s="148" t="s">
        <v>416</v>
      </c>
      <c r="DL144" s="148" t="s">
        <v>417</v>
      </c>
      <c r="DM144" s="148" t="s">
        <v>418</v>
      </c>
      <c r="DN144" s="148" t="s">
        <v>419</v>
      </c>
      <c r="DO144" s="148" t="s">
        <v>420</v>
      </c>
      <c r="DP144" s="148" t="s">
        <v>421</v>
      </c>
      <c r="DQ144" s="148" t="s">
        <v>422</v>
      </c>
      <c r="DR144" s="148" t="s">
        <v>423</v>
      </c>
      <c r="DS144" s="148" t="s">
        <v>424</v>
      </c>
      <c r="DT144" s="148" t="s">
        <v>425</v>
      </c>
      <c r="DU144" s="148" t="s">
        <v>426</v>
      </c>
      <c r="DV144" s="148" t="s">
        <v>427</v>
      </c>
      <c r="DW144" s="148" t="s">
        <v>428</v>
      </c>
      <c r="DX144" s="148" t="s">
        <v>429</v>
      </c>
      <c r="DY144" s="148" t="s">
        <v>430</v>
      </c>
      <c r="DZ144" s="148" t="s">
        <v>431</v>
      </c>
      <c r="EA144" s="148" t="s">
        <v>432</v>
      </c>
      <c r="EB144" s="148" t="s">
        <v>433</v>
      </c>
      <c r="EC144" s="148" t="s">
        <v>434</v>
      </c>
      <c r="ED144" s="148" t="s">
        <v>435</v>
      </c>
      <c r="EE144" s="148" t="s">
        <v>436</v>
      </c>
      <c r="EF144" s="148" t="s">
        <v>437</v>
      </c>
      <c r="EG144" s="148" t="s">
        <v>438</v>
      </c>
      <c r="EH144" s="148" t="s">
        <v>439</v>
      </c>
      <c r="EI144" s="148" t="s">
        <v>440</v>
      </c>
      <c r="EJ144" s="148" t="s">
        <v>441</v>
      </c>
      <c r="EK144" s="148" t="s">
        <v>442</v>
      </c>
      <c r="EL144" s="148" t="s">
        <v>443</v>
      </c>
      <c r="EM144" s="148" t="s">
        <v>444</v>
      </c>
      <c r="EN144" s="148" t="s">
        <v>445</v>
      </c>
      <c r="EO144" s="148" t="s">
        <v>446</v>
      </c>
      <c r="EP144" s="148" t="s">
        <v>447</v>
      </c>
      <c r="EQ144" s="148" t="s">
        <v>448</v>
      </c>
      <c r="ER144" s="148" t="s">
        <v>449</v>
      </c>
      <c r="ES144" s="148" t="s">
        <v>450</v>
      </c>
      <c r="ET144" s="148" t="s">
        <v>451</v>
      </c>
      <c r="EU144" s="148" t="s">
        <v>452</v>
      </c>
      <c r="EV144" s="148" t="s">
        <v>453</v>
      </c>
      <c r="EW144" s="148" t="s">
        <v>454</v>
      </c>
      <c r="EX144" s="148" t="s">
        <v>455</v>
      </c>
      <c r="EY144" s="148" t="s">
        <v>456</v>
      </c>
      <c r="EZ144" s="148" t="s">
        <v>457</v>
      </c>
      <c r="FA144" s="148" t="s">
        <v>458</v>
      </c>
      <c r="FB144" s="148" t="s">
        <v>459</v>
      </c>
      <c r="FC144" s="149" t="s">
        <v>460</v>
      </c>
    </row>
    <row r="145" spans="1:159" x14ac:dyDescent="0.3">
      <c r="A145" s="150" t="s">
        <v>469</v>
      </c>
      <c r="B145" s="151">
        <v>382</v>
      </c>
      <c r="C145" s="151">
        <v>609</v>
      </c>
      <c r="D145" s="151">
        <v>407</v>
      </c>
      <c r="E145" s="151">
        <v>37</v>
      </c>
      <c r="F145" s="151">
        <v>116</v>
      </c>
      <c r="G145" s="151">
        <v>44</v>
      </c>
      <c r="H145" s="151">
        <v>152</v>
      </c>
      <c r="I145" s="151">
        <v>1319</v>
      </c>
      <c r="J145" s="151">
        <v>1103</v>
      </c>
      <c r="K145" s="151">
        <v>176</v>
      </c>
      <c r="L145" s="151">
        <v>102</v>
      </c>
      <c r="M145" s="151">
        <v>290</v>
      </c>
      <c r="N145" s="151">
        <v>151</v>
      </c>
      <c r="O145" s="151">
        <v>117</v>
      </c>
      <c r="P145" s="151">
        <v>89</v>
      </c>
      <c r="Q145" s="151">
        <v>296</v>
      </c>
      <c r="R145" s="151">
        <v>115</v>
      </c>
      <c r="S145" s="151">
        <v>109</v>
      </c>
      <c r="T145" s="151">
        <v>126</v>
      </c>
      <c r="U145" s="151">
        <v>359</v>
      </c>
      <c r="V145" s="151">
        <v>144</v>
      </c>
      <c r="W145" s="151">
        <v>116</v>
      </c>
      <c r="X145" s="151">
        <v>238</v>
      </c>
      <c r="Y145" s="151">
        <v>282</v>
      </c>
      <c r="Z145" s="151">
        <v>570</v>
      </c>
      <c r="AA145" s="151">
        <v>334</v>
      </c>
      <c r="AB145" s="151">
        <v>117</v>
      </c>
      <c r="AC145" s="151">
        <v>181</v>
      </c>
      <c r="AD145" s="151">
        <v>58</v>
      </c>
      <c r="AE145" s="151">
        <v>72</v>
      </c>
      <c r="AF145" s="151">
        <v>87</v>
      </c>
      <c r="AG145" s="151">
        <v>36</v>
      </c>
      <c r="AH145" s="151">
        <v>130</v>
      </c>
      <c r="AI145" s="151">
        <v>431</v>
      </c>
      <c r="AJ145" s="151">
        <v>548</v>
      </c>
      <c r="AK145" s="151">
        <v>173</v>
      </c>
      <c r="AL145" s="151">
        <v>322</v>
      </c>
      <c r="AM145" s="151">
        <v>78</v>
      </c>
      <c r="AN145" s="151">
        <v>55</v>
      </c>
      <c r="AO145" s="151">
        <v>37</v>
      </c>
      <c r="AP145" s="151">
        <v>471</v>
      </c>
      <c r="AQ145" s="151">
        <v>50</v>
      </c>
      <c r="AR145" s="151">
        <v>18</v>
      </c>
      <c r="AS145" s="151">
        <v>27</v>
      </c>
      <c r="AT145" s="151">
        <v>37</v>
      </c>
      <c r="AU145" s="151">
        <v>34</v>
      </c>
      <c r="AV145" s="151">
        <v>142</v>
      </c>
      <c r="AW145" s="151">
        <v>179</v>
      </c>
      <c r="AX145" s="151">
        <v>254</v>
      </c>
      <c r="AY145" s="151">
        <v>105</v>
      </c>
      <c r="AZ145" s="151">
        <v>8</v>
      </c>
      <c r="BA145" s="151">
        <v>94</v>
      </c>
      <c r="BB145" s="151">
        <v>174</v>
      </c>
      <c r="BC145" s="151">
        <v>69</v>
      </c>
      <c r="BD145" s="151">
        <v>194</v>
      </c>
      <c r="BE145" s="151">
        <v>83</v>
      </c>
      <c r="BF145" s="151">
        <v>267</v>
      </c>
      <c r="BG145" s="151">
        <v>258</v>
      </c>
      <c r="BH145" s="151">
        <v>189</v>
      </c>
      <c r="BI145" s="151">
        <v>64</v>
      </c>
      <c r="BJ145" s="151">
        <v>53</v>
      </c>
      <c r="BK145" s="151">
        <v>53</v>
      </c>
      <c r="BL145" s="151">
        <v>158</v>
      </c>
      <c r="BM145" s="151">
        <v>79</v>
      </c>
      <c r="BN145" s="151">
        <v>122</v>
      </c>
      <c r="BO145" s="151">
        <v>40</v>
      </c>
      <c r="BP145" s="151">
        <v>21</v>
      </c>
      <c r="BQ145" s="151">
        <v>457</v>
      </c>
      <c r="BR145" s="151">
        <v>149</v>
      </c>
      <c r="BS145" s="151">
        <v>412</v>
      </c>
      <c r="BT145" s="151">
        <v>255</v>
      </c>
      <c r="BU145" s="151">
        <v>28</v>
      </c>
      <c r="BV145" s="151">
        <v>157</v>
      </c>
      <c r="BW145" s="151">
        <v>58</v>
      </c>
      <c r="BX145" s="151">
        <v>50</v>
      </c>
      <c r="BY145" s="151">
        <v>83</v>
      </c>
      <c r="BZ145" s="151">
        <v>112</v>
      </c>
      <c r="CA145" s="151">
        <v>381</v>
      </c>
      <c r="CB145" s="151">
        <v>267</v>
      </c>
      <c r="CC145" s="151">
        <v>152</v>
      </c>
      <c r="CD145" s="151">
        <v>44</v>
      </c>
      <c r="CE145" s="151">
        <v>64</v>
      </c>
      <c r="CF145" s="151">
        <v>356</v>
      </c>
      <c r="CG145" s="151">
        <v>46</v>
      </c>
      <c r="CH145" s="151">
        <v>71</v>
      </c>
      <c r="CI145" s="151">
        <v>196</v>
      </c>
      <c r="CJ145" s="151">
        <v>123</v>
      </c>
      <c r="CK145" s="151">
        <v>57</v>
      </c>
      <c r="CL145" s="151">
        <v>74</v>
      </c>
      <c r="CM145" s="151">
        <v>142</v>
      </c>
      <c r="CN145" s="151">
        <v>152</v>
      </c>
      <c r="CO145" s="151">
        <v>398</v>
      </c>
      <c r="CP145" s="151">
        <v>86</v>
      </c>
      <c r="CQ145" s="151">
        <v>51</v>
      </c>
      <c r="CR145" s="151">
        <v>79</v>
      </c>
      <c r="CS145" s="151">
        <v>30</v>
      </c>
      <c r="CT145" s="151">
        <v>76</v>
      </c>
      <c r="CU145" s="151">
        <v>52</v>
      </c>
      <c r="CV145" s="151">
        <v>228</v>
      </c>
      <c r="CW145" s="151">
        <v>59</v>
      </c>
      <c r="CX145" s="151">
        <v>208</v>
      </c>
      <c r="CY145" s="151">
        <v>119</v>
      </c>
      <c r="CZ145" s="151">
        <v>41</v>
      </c>
      <c r="DA145" s="151">
        <v>55</v>
      </c>
      <c r="DB145" s="151">
        <v>32</v>
      </c>
      <c r="DC145" s="151">
        <v>222</v>
      </c>
      <c r="DD145" s="151">
        <v>260</v>
      </c>
      <c r="DE145" s="151">
        <v>73</v>
      </c>
      <c r="DF145" s="151">
        <v>159</v>
      </c>
      <c r="DG145" s="151">
        <v>203</v>
      </c>
      <c r="DH145" s="151">
        <v>18</v>
      </c>
      <c r="DI145" s="151">
        <v>35</v>
      </c>
      <c r="DJ145" s="151">
        <v>56</v>
      </c>
      <c r="DK145" s="151">
        <v>20</v>
      </c>
      <c r="DL145" s="151">
        <v>327</v>
      </c>
      <c r="DM145" s="151">
        <v>24</v>
      </c>
      <c r="DN145" s="151">
        <v>1</v>
      </c>
      <c r="DO145" s="151">
        <v>37</v>
      </c>
      <c r="DP145" s="151">
        <v>43</v>
      </c>
      <c r="DQ145" s="151">
        <v>111</v>
      </c>
      <c r="DR145" s="151">
        <v>155</v>
      </c>
      <c r="DS145" s="151">
        <v>75</v>
      </c>
      <c r="DT145" s="151">
        <v>30</v>
      </c>
      <c r="DU145" s="151">
        <v>33</v>
      </c>
      <c r="DV145" s="151">
        <v>33</v>
      </c>
      <c r="DW145" s="151">
        <v>8</v>
      </c>
      <c r="DX145" s="151">
        <v>151</v>
      </c>
      <c r="DY145" s="151">
        <v>268</v>
      </c>
      <c r="DZ145" s="151">
        <v>59</v>
      </c>
      <c r="EA145" s="151">
        <v>51</v>
      </c>
      <c r="EB145" s="151">
        <v>31</v>
      </c>
      <c r="EC145" s="151">
        <v>43</v>
      </c>
      <c r="ED145" s="151">
        <v>130</v>
      </c>
      <c r="EE145" s="151">
        <v>86</v>
      </c>
      <c r="EF145" s="151">
        <v>545</v>
      </c>
      <c r="EG145" s="151">
        <v>334</v>
      </c>
      <c r="EH145" s="151">
        <v>122</v>
      </c>
      <c r="EI145" s="151">
        <v>122</v>
      </c>
      <c r="EJ145" s="151">
        <v>64</v>
      </c>
      <c r="EK145" s="151">
        <v>131</v>
      </c>
      <c r="EL145" s="151">
        <v>60</v>
      </c>
      <c r="EM145" s="151">
        <v>143</v>
      </c>
      <c r="EN145" s="151">
        <v>101</v>
      </c>
      <c r="EO145" s="151">
        <v>253</v>
      </c>
      <c r="EP145" s="151">
        <v>47</v>
      </c>
      <c r="EQ145" s="151">
        <v>31</v>
      </c>
      <c r="ER145" s="151">
        <v>117</v>
      </c>
      <c r="ES145" s="151">
        <v>378</v>
      </c>
      <c r="ET145" s="151">
        <v>85</v>
      </c>
      <c r="EU145" s="151">
        <v>18</v>
      </c>
      <c r="EV145" s="151">
        <v>141</v>
      </c>
      <c r="EW145" s="151">
        <v>272</v>
      </c>
      <c r="EX145" s="151">
        <v>81</v>
      </c>
      <c r="EY145" s="151">
        <v>27</v>
      </c>
      <c r="EZ145" s="151">
        <v>48</v>
      </c>
      <c r="FA145" s="151">
        <v>42</v>
      </c>
      <c r="FB145" s="151">
        <v>200</v>
      </c>
      <c r="FC145" s="152">
        <f>SUM(B145:FB145)</f>
        <v>24855</v>
      </c>
    </row>
    <row r="146" spans="1:159" x14ac:dyDescent="0.3">
      <c r="A146" s="150" t="s">
        <v>470</v>
      </c>
      <c r="B146" s="151">
        <v>44</v>
      </c>
      <c r="C146" s="151">
        <v>92</v>
      </c>
      <c r="D146" s="151">
        <v>24</v>
      </c>
      <c r="E146" s="151">
        <v>4</v>
      </c>
      <c r="F146" s="151">
        <v>4</v>
      </c>
      <c r="G146" s="151">
        <v>2</v>
      </c>
      <c r="H146" s="151">
        <v>6</v>
      </c>
      <c r="I146" s="151">
        <v>6</v>
      </c>
      <c r="J146" s="151">
        <v>29</v>
      </c>
      <c r="K146" s="151">
        <v>7</v>
      </c>
      <c r="L146" s="151">
        <v>3</v>
      </c>
      <c r="M146" s="151">
        <v>9</v>
      </c>
      <c r="N146" s="151">
        <v>1</v>
      </c>
      <c r="O146" s="151">
        <v>5</v>
      </c>
      <c r="P146" s="151">
        <v>2</v>
      </c>
      <c r="Q146" s="151">
        <v>4</v>
      </c>
      <c r="R146" s="151">
        <v>4</v>
      </c>
      <c r="S146" s="151">
        <v>10</v>
      </c>
      <c r="T146" s="151">
        <v>9</v>
      </c>
      <c r="U146" s="151">
        <v>44</v>
      </c>
      <c r="V146" s="151">
        <v>0</v>
      </c>
      <c r="W146" s="151">
        <v>4</v>
      </c>
      <c r="X146" s="151">
        <v>3</v>
      </c>
      <c r="Y146" s="151">
        <v>4</v>
      </c>
      <c r="Z146" s="151">
        <v>5</v>
      </c>
      <c r="AA146" s="151">
        <v>21</v>
      </c>
      <c r="AB146" s="151">
        <v>11</v>
      </c>
      <c r="AC146" s="151">
        <v>0</v>
      </c>
      <c r="AD146" s="151">
        <v>0</v>
      </c>
      <c r="AE146" s="151">
        <v>1</v>
      </c>
      <c r="AF146" s="151">
        <v>2</v>
      </c>
      <c r="AG146" s="151">
        <v>1</v>
      </c>
      <c r="AH146" s="151">
        <v>3</v>
      </c>
      <c r="AI146" s="151">
        <v>8</v>
      </c>
      <c r="AJ146" s="151">
        <v>16</v>
      </c>
      <c r="AK146" s="151">
        <v>13</v>
      </c>
      <c r="AL146" s="151">
        <v>32</v>
      </c>
      <c r="AM146" s="151">
        <v>7</v>
      </c>
      <c r="AN146" s="151">
        <v>0</v>
      </c>
      <c r="AO146" s="151">
        <v>1</v>
      </c>
      <c r="AP146" s="151">
        <v>1</v>
      </c>
      <c r="AQ146" s="151">
        <v>8</v>
      </c>
      <c r="AR146" s="151">
        <v>0</v>
      </c>
      <c r="AS146" s="151">
        <v>2</v>
      </c>
      <c r="AT146" s="151">
        <v>0</v>
      </c>
      <c r="AU146" s="151">
        <v>1</v>
      </c>
      <c r="AV146" s="151">
        <v>6</v>
      </c>
      <c r="AW146" s="151">
        <v>11</v>
      </c>
      <c r="AX146" s="151">
        <v>9</v>
      </c>
      <c r="AY146" s="151">
        <v>6</v>
      </c>
      <c r="AZ146" s="151">
        <v>0</v>
      </c>
      <c r="BA146" s="151">
        <v>1</v>
      </c>
      <c r="BB146" s="151">
        <v>1</v>
      </c>
      <c r="BC146" s="151">
        <v>3</v>
      </c>
      <c r="BD146" s="151">
        <v>0</v>
      </c>
      <c r="BE146" s="151">
        <v>3</v>
      </c>
      <c r="BF146" s="151">
        <v>1</v>
      </c>
      <c r="BG146" s="151">
        <v>8</v>
      </c>
      <c r="BH146" s="151">
        <v>15</v>
      </c>
      <c r="BI146" s="151">
        <v>5</v>
      </c>
      <c r="BJ146" s="151">
        <v>7</v>
      </c>
      <c r="BK146" s="151">
        <v>1</v>
      </c>
      <c r="BL146" s="151">
        <v>1</v>
      </c>
      <c r="BM146" s="151">
        <v>3</v>
      </c>
      <c r="BN146" s="151">
        <v>1</v>
      </c>
      <c r="BO146" s="151">
        <v>1</v>
      </c>
      <c r="BP146" s="151">
        <v>0</v>
      </c>
      <c r="BQ146" s="151">
        <v>45</v>
      </c>
      <c r="BR146" s="151">
        <v>7</v>
      </c>
      <c r="BS146" s="151">
        <v>29</v>
      </c>
      <c r="BT146" s="151">
        <v>52</v>
      </c>
      <c r="BU146" s="151">
        <v>2</v>
      </c>
      <c r="BV146" s="151">
        <v>9</v>
      </c>
      <c r="BW146" s="151">
        <v>7</v>
      </c>
      <c r="BX146" s="151">
        <v>2</v>
      </c>
      <c r="BY146" s="151">
        <v>1</v>
      </c>
      <c r="BZ146" s="151">
        <v>3</v>
      </c>
      <c r="CA146" s="151">
        <v>9</v>
      </c>
      <c r="CB146" s="151">
        <v>29</v>
      </c>
      <c r="CC146" s="151">
        <v>5</v>
      </c>
      <c r="CD146" s="151">
        <v>2</v>
      </c>
      <c r="CE146" s="151">
        <v>0</v>
      </c>
      <c r="CF146" s="151">
        <v>1</v>
      </c>
      <c r="CG146" s="151">
        <v>4</v>
      </c>
      <c r="CH146" s="151">
        <v>5</v>
      </c>
      <c r="CI146" s="151">
        <v>15</v>
      </c>
      <c r="CJ146" s="151">
        <v>3</v>
      </c>
      <c r="CK146" s="151">
        <v>2</v>
      </c>
      <c r="CL146" s="151">
        <v>9</v>
      </c>
      <c r="CM146" s="151">
        <v>6</v>
      </c>
      <c r="CN146" s="151">
        <v>16</v>
      </c>
      <c r="CO146" s="151">
        <v>5</v>
      </c>
      <c r="CP146" s="151">
        <v>13</v>
      </c>
      <c r="CQ146" s="151">
        <v>0</v>
      </c>
      <c r="CR146" s="151">
        <v>0</v>
      </c>
      <c r="CS146" s="151">
        <v>0</v>
      </c>
      <c r="CT146" s="151">
        <v>0</v>
      </c>
      <c r="CU146" s="151">
        <v>1</v>
      </c>
      <c r="CV146" s="151">
        <v>7</v>
      </c>
      <c r="CW146" s="151">
        <v>4</v>
      </c>
      <c r="CX146" s="151">
        <v>15</v>
      </c>
      <c r="CY146" s="151">
        <v>0</v>
      </c>
      <c r="CZ146" s="151">
        <v>2</v>
      </c>
      <c r="DA146" s="151">
        <v>1</v>
      </c>
      <c r="DB146" s="151">
        <v>3</v>
      </c>
      <c r="DC146" s="151">
        <v>1</v>
      </c>
      <c r="DD146" s="151">
        <v>11</v>
      </c>
      <c r="DE146" s="151">
        <v>10</v>
      </c>
      <c r="DF146" s="151">
        <v>12</v>
      </c>
      <c r="DG146" s="151">
        <v>11</v>
      </c>
      <c r="DH146" s="151">
        <v>1</v>
      </c>
      <c r="DI146" s="151">
        <v>2</v>
      </c>
      <c r="DJ146" s="151">
        <v>2</v>
      </c>
      <c r="DK146" s="151">
        <v>1</v>
      </c>
      <c r="DL146" s="151">
        <v>3</v>
      </c>
      <c r="DM146" s="151">
        <v>1</v>
      </c>
      <c r="DN146" s="151">
        <v>0</v>
      </c>
      <c r="DO146" s="151">
        <v>2</v>
      </c>
      <c r="DP146" s="151">
        <v>3</v>
      </c>
      <c r="DQ146" s="151">
        <v>5</v>
      </c>
      <c r="DR146" s="151">
        <v>15</v>
      </c>
      <c r="DS146" s="151">
        <v>1</v>
      </c>
      <c r="DT146" s="151">
        <v>1</v>
      </c>
      <c r="DU146" s="151">
        <v>0</v>
      </c>
      <c r="DV146" s="151">
        <v>0</v>
      </c>
      <c r="DW146" s="151">
        <v>1</v>
      </c>
      <c r="DX146" s="151">
        <v>23</v>
      </c>
      <c r="DY146" s="151">
        <v>34</v>
      </c>
      <c r="DZ146" s="151">
        <v>3</v>
      </c>
      <c r="EA146" s="151">
        <v>1</v>
      </c>
      <c r="EB146" s="151">
        <v>2</v>
      </c>
      <c r="EC146" s="151">
        <v>1</v>
      </c>
      <c r="ED146" s="151">
        <v>25</v>
      </c>
      <c r="EE146" s="151">
        <v>17</v>
      </c>
      <c r="EF146" s="151">
        <v>50</v>
      </c>
      <c r="EG146" s="151">
        <v>52</v>
      </c>
      <c r="EH146" s="151">
        <v>7</v>
      </c>
      <c r="EI146" s="151">
        <v>7</v>
      </c>
      <c r="EJ146" s="151">
        <v>3</v>
      </c>
      <c r="EK146" s="151">
        <v>2</v>
      </c>
      <c r="EL146" s="151">
        <v>5</v>
      </c>
      <c r="EM146" s="151">
        <v>2</v>
      </c>
      <c r="EN146" s="151">
        <v>10</v>
      </c>
      <c r="EO146" s="151">
        <v>38</v>
      </c>
      <c r="EP146" s="151">
        <v>3</v>
      </c>
      <c r="EQ146" s="151">
        <v>7</v>
      </c>
      <c r="ER146" s="151">
        <v>0</v>
      </c>
      <c r="ES146" s="151">
        <v>7</v>
      </c>
      <c r="ET146" s="151">
        <v>1</v>
      </c>
      <c r="EU146" s="151">
        <v>0</v>
      </c>
      <c r="EV146" s="151">
        <v>16</v>
      </c>
      <c r="EW146" s="151">
        <v>30</v>
      </c>
      <c r="EX146" s="151">
        <v>5</v>
      </c>
      <c r="EY146" s="151">
        <v>1</v>
      </c>
      <c r="EZ146" s="151">
        <v>0</v>
      </c>
      <c r="FA146" s="151">
        <v>3</v>
      </c>
      <c r="FB146" s="151">
        <v>1</v>
      </c>
      <c r="FC146" s="152">
        <f>SUM(B146:FB146)</f>
        <v>1289</v>
      </c>
    </row>
    <row r="147" spans="1:159" x14ac:dyDescent="0.3">
      <c r="A147" s="153" t="s">
        <v>460</v>
      </c>
      <c r="B147" s="152">
        <v>426</v>
      </c>
      <c r="C147" s="152">
        <v>701</v>
      </c>
      <c r="D147" s="152">
        <v>431</v>
      </c>
      <c r="E147" s="152">
        <v>41</v>
      </c>
      <c r="F147" s="152">
        <v>120</v>
      </c>
      <c r="G147" s="152">
        <v>46</v>
      </c>
      <c r="H147" s="152">
        <v>158</v>
      </c>
      <c r="I147" s="152">
        <v>1325</v>
      </c>
      <c r="J147" s="152">
        <v>1132</v>
      </c>
      <c r="K147" s="152">
        <v>183</v>
      </c>
      <c r="L147" s="152">
        <v>105</v>
      </c>
      <c r="M147" s="152">
        <v>299</v>
      </c>
      <c r="N147" s="152">
        <v>152</v>
      </c>
      <c r="O147" s="152">
        <v>122</v>
      </c>
      <c r="P147" s="152">
        <v>91</v>
      </c>
      <c r="Q147" s="152">
        <v>300</v>
      </c>
      <c r="R147" s="152">
        <v>119</v>
      </c>
      <c r="S147" s="152">
        <v>119</v>
      </c>
      <c r="T147" s="152">
        <v>135</v>
      </c>
      <c r="U147" s="152">
        <v>403</v>
      </c>
      <c r="V147" s="152">
        <v>144</v>
      </c>
      <c r="W147" s="152">
        <v>120</v>
      </c>
      <c r="X147" s="152">
        <v>241</v>
      </c>
      <c r="Y147" s="152">
        <v>286</v>
      </c>
      <c r="Z147" s="152">
        <v>575</v>
      </c>
      <c r="AA147" s="152">
        <v>355</v>
      </c>
      <c r="AB147" s="152">
        <v>128</v>
      </c>
      <c r="AC147" s="152">
        <v>181</v>
      </c>
      <c r="AD147" s="152">
        <v>58</v>
      </c>
      <c r="AE147" s="152">
        <v>73</v>
      </c>
      <c r="AF147" s="152">
        <v>89</v>
      </c>
      <c r="AG147" s="152">
        <v>37</v>
      </c>
      <c r="AH147" s="152">
        <v>133</v>
      </c>
      <c r="AI147" s="152">
        <v>439</v>
      </c>
      <c r="AJ147" s="152">
        <v>564</v>
      </c>
      <c r="AK147" s="152">
        <v>186</v>
      </c>
      <c r="AL147" s="152">
        <v>354</v>
      </c>
      <c r="AM147" s="152">
        <v>85</v>
      </c>
      <c r="AN147" s="152">
        <v>55</v>
      </c>
      <c r="AO147" s="152">
        <v>38</v>
      </c>
      <c r="AP147" s="152">
        <v>472</v>
      </c>
      <c r="AQ147" s="152">
        <v>58</v>
      </c>
      <c r="AR147" s="152">
        <v>18</v>
      </c>
      <c r="AS147" s="152">
        <v>29</v>
      </c>
      <c r="AT147" s="152">
        <v>37</v>
      </c>
      <c r="AU147" s="152">
        <v>35</v>
      </c>
      <c r="AV147" s="152">
        <v>148</v>
      </c>
      <c r="AW147" s="152">
        <v>190</v>
      </c>
      <c r="AX147" s="152">
        <v>263</v>
      </c>
      <c r="AY147" s="152">
        <v>111</v>
      </c>
      <c r="AZ147" s="152">
        <v>8</v>
      </c>
      <c r="BA147" s="152">
        <v>95</v>
      </c>
      <c r="BB147" s="152">
        <v>175</v>
      </c>
      <c r="BC147" s="152">
        <v>72</v>
      </c>
      <c r="BD147" s="152">
        <v>194</v>
      </c>
      <c r="BE147" s="152">
        <v>86</v>
      </c>
      <c r="BF147" s="152">
        <v>268</v>
      </c>
      <c r="BG147" s="152">
        <v>266</v>
      </c>
      <c r="BH147" s="152">
        <v>204</v>
      </c>
      <c r="BI147" s="152">
        <v>69</v>
      </c>
      <c r="BJ147" s="152">
        <v>60</v>
      </c>
      <c r="BK147" s="152">
        <v>54</v>
      </c>
      <c r="BL147" s="152">
        <v>159</v>
      </c>
      <c r="BM147" s="152">
        <v>82</v>
      </c>
      <c r="BN147" s="152">
        <v>123</v>
      </c>
      <c r="BO147" s="152">
        <v>41</v>
      </c>
      <c r="BP147" s="152">
        <v>21</v>
      </c>
      <c r="BQ147" s="152">
        <v>502</v>
      </c>
      <c r="BR147" s="152">
        <v>156</v>
      </c>
      <c r="BS147" s="152">
        <v>441</v>
      </c>
      <c r="BT147" s="152">
        <v>307</v>
      </c>
      <c r="BU147" s="152">
        <v>30</v>
      </c>
      <c r="BV147" s="152">
        <v>166</v>
      </c>
      <c r="BW147" s="152">
        <v>65</v>
      </c>
      <c r="BX147" s="152">
        <v>52</v>
      </c>
      <c r="BY147" s="152">
        <v>84</v>
      </c>
      <c r="BZ147" s="152">
        <v>115</v>
      </c>
      <c r="CA147" s="152">
        <v>390</v>
      </c>
      <c r="CB147" s="152">
        <v>296</v>
      </c>
      <c r="CC147" s="152">
        <v>157</v>
      </c>
      <c r="CD147" s="152">
        <v>46</v>
      </c>
      <c r="CE147" s="152">
        <v>64</v>
      </c>
      <c r="CF147" s="152">
        <v>357</v>
      </c>
      <c r="CG147" s="152">
        <v>50</v>
      </c>
      <c r="CH147" s="152">
        <v>76</v>
      </c>
      <c r="CI147" s="152">
        <v>211</v>
      </c>
      <c r="CJ147" s="152">
        <v>126</v>
      </c>
      <c r="CK147" s="152">
        <v>59</v>
      </c>
      <c r="CL147" s="152">
        <v>83</v>
      </c>
      <c r="CM147" s="152">
        <v>148</v>
      </c>
      <c r="CN147" s="152">
        <v>168</v>
      </c>
      <c r="CO147" s="152">
        <v>403</v>
      </c>
      <c r="CP147" s="152">
        <v>99</v>
      </c>
      <c r="CQ147" s="152">
        <v>51</v>
      </c>
      <c r="CR147" s="152">
        <v>79</v>
      </c>
      <c r="CS147" s="152">
        <v>30</v>
      </c>
      <c r="CT147" s="152">
        <v>76</v>
      </c>
      <c r="CU147" s="152">
        <v>53</v>
      </c>
      <c r="CV147" s="152">
        <v>235</v>
      </c>
      <c r="CW147" s="152">
        <v>63</v>
      </c>
      <c r="CX147" s="152">
        <v>223</v>
      </c>
      <c r="CY147" s="152">
        <v>119</v>
      </c>
      <c r="CZ147" s="152">
        <v>43</v>
      </c>
      <c r="DA147" s="152">
        <v>56</v>
      </c>
      <c r="DB147" s="152">
        <v>35</v>
      </c>
      <c r="DC147" s="152">
        <v>223</v>
      </c>
      <c r="DD147" s="152">
        <v>271</v>
      </c>
      <c r="DE147" s="152">
        <v>83</v>
      </c>
      <c r="DF147" s="152">
        <v>171</v>
      </c>
      <c r="DG147" s="152">
        <v>214</v>
      </c>
      <c r="DH147" s="152">
        <v>19</v>
      </c>
      <c r="DI147" s="152">
        <v>37</v>
      </c>
      <c r="DJ147" s="152">
        <v>58</v>
      </c>
      <c r="DK147" s="152">
        <v>21</v>
      </c>
      <c r="DL147" s="152">
        <v>330</v>
      </c>
      <c r="DM147" s="152">
        <v>25</v>
      </c>
      <c r="DN147" s="152">
        <v>1</v>
      </c>
      <c r="DO147" s="152">
        <v>39</v>
      </c>
      <c r="DP147" s="152">
        <v>46</v>
      </c>
      <c r="DQ147" s="152">
        <v>116</v>
      </c>
      <c r="DR147" s="152">
        <v>170</v>
      </c>
      <c r="DS147" s="152">
        <v>76</v>
      </c>
      <c r="DT147" s="152">
        <v>31</v>
      </c>
      <c r="DU147" s="152">
        <v>33</v>
      </c>
      <c r="DV147" s="152">
        <v>33</v>
      </c>
      <c r="DW147" s="152">
        <v>9</v>
      </c>
      <c r="DX147" s="152">
        <v>174</v>
      </c>
      <c r="DY147" s="152">
        <v>302</v>
      </c>
      <c r="DZ147" s="152">
        <v>62</v>
      </c>
      <c r="EA147" s="152">
        <v>52</v>
      </c>
      <c r="EB147" s="152">
        <v>33</v>
      </c>
      <c r="EC147" s="152">
        <v>44</v>
      </c>
      <c r="ED147" s="152">
        <v>155</v>
      </c>
      <c r="EE147" s="152">
        <v>103</v>
      </c>
      <c r="EF147" s="152">
        <v>595</v>
      </c>
      <c r="EG147" s="152">
        <v>386</v>
      </c>
      <c r="EH147" s="152">
        <v>129</v>
      </c>
      <c r="EI147" s="152">
        <v>129</v>
      </c>
      <c r="EJ147" s="152">
        <v>67</v>
      </c>
      <c r="EK147" s="152">
        <v>133</v>
      </c>
      <c r="EL147" s="152">
        <v>65</v>
      </c>
      <c r="EM147" s="152">
        <v>145</v>
      </c>
      <c r="EN147" s="152">
        <v>111</v>
      </c>
      <c r="EO147" s="152">
        <v>291</v>
      </c>
      <c r="EP147" s="152">
        <v>50</v>
      </c>
      <c r="EQ147" s="152">
        <v>38</v>
      </c>
      <c r="ER147" s="152">
        <v>117</v>
      </c>
      <c r="ES147" s="152">
        <v>385</v>
      </c>
      <c r="ET147" s="152">
        <v>86</v>
      </c>
      <c r="EU147" s="152">
        <v>18</v>
      </c>
      <c r="EV147" s="152">
        <v>157</v>
      </c>
      <c r="EW147" s="152">
        <v>302</v>
      </c>
      <c r="EX147" s="152">
        <v>86</v>
      </c>
      <c r="EY147" s="152">
        <v>28</v>
      </c>
      <c r="EZ147" s="152">
        <v>48</v>
      </c>
      <c r="FA147" s="152">
        <v>45</v>
      </c>
      <c r="FB147" s="152">
        <v>201</v>
      </c>
      <c r="FC147" s="152">
        <f>SUM(FC145:FC146)</f>
        <v>26144</v>
      </c>
    </row>
    <row r="148" spans="1:159" x14ac:dyDescent="0.3">
      <c r="A148" s="154" t="s">
        <v>513</v>
      </c>
    </row>
    <row r="149" spans="1:159" x14ac:dyDescent="0.3">
      <c r="A149" s="154" t="s">
        <v>514</v>
      </c>
    </row>
    <row r="151" spans="1:159" x14ac:dyDescent="0.3">
      <c r="A151" s="145" t="s">
        <v>515</v>
      </c>
    </row>
    <row r="152" spans="1:159" x14ac:dyDescent="0.3">
      <c r="A152" s="146" t="s">
        <v>516</v>
      </c>
    </row>
    <row r="153" spans="1:159" x14ac:dyDescent="0.3">
      <c r="A153" s="147" t="s">
        <v>300</v>
      </c>
    </row>
    <row r="154" spans="1:159" x14ac:dyDescent="0.3">
      <c r="A154" s="177" t="s">
        <v>517</v>
      </c>
      <c r="B154" s="179" t="s">
        <v>302</v>
      </c>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c r="AT154" s="180"/>
      <c r="AU154" s="180"/>
      <c r="AV154" s="180"/>
      <c r="AW154" s="180"/>
      <c r="AX154" s="180"/>
      <c r="AY154" s="180"/>
      <c r="AZ154" s="180"/>
      <c r="BA154" s="180"/>
      <c r="BB154" s="180"/>
      <c r="BC154" s="180"/>
      <c r="BD154" s="180"/>
      <c r="BE154" s="180"/>
      <c r="BF154" s="180"/>
      <c r="BG154" s="180"/>
      <c r="BH154" s="180"/>
      <c r="BI154" s="180"/>
      <c r="BJ154" s="180"/>
      <c r="BK154" s="180"/>
      <c r="BL154" s="180"/>
      <c r="BM154" s="180"/>
      <c r="BN154" s="180"/>
      <c r="BO154" s="180"/>
      <c r="BP154" s="180"/>
      <c r="BQ154" s="180"/>
      <c r="BR154" s="180"/>
      <c r="BS154" s="180"/>
      <c r="BT154" s="180"/>
      <c r="BU154" s="180"/>
      <c r="BV154" s="180"/>
      <c r="BW154" s="180"/>
      <c r="BX154" s="180"/>
      <c r="BY154" s="180"/>
      <c r="BZ154" s="180"/>
      <c r="CA154" s="180"/>
      <c r="CB154" s="180"/>
      <c r="CC154" s="180"/>
      <c r="CD154" s="180"/>
      <c r="CE154" s="180"/>
      <c r="CF154" s="180"/>
      <c r="CG154" s="180"/>
      <c r="CH154" s="180"/>
      <c r="CI154" s="180"/>
      <c r="CJ154" s="180"/>
      <c r="CK154" s="180"/>
      <c r="CL154" s="180"/>
      <c r="CM154" s="180"/>
      <c r="CN154" s="180"/>
      <c r="CO154" s="180"/>
      <c r="CP154" s="180"/>
      <c r="CQ154" s="180"/>
      <c r="CR154" s="180"/>
      <c r="CS154" s="180"/>
      <c r="CT154" s="180"/>
      <c r="CU154" s="180"/>
      <c r="CV154" s="180"/>
      <c r="CW154" s="180"/>
      <c r="CX154" s="180"/>
      <c r="CY154" s="180"/>
      <c r="CZ154" s="180"/>
      <c r="DA154" s="180"/>
      <c r="DB154" s="180"/>
      <c r="DC154" s="180"/>
      <c r="DD154" s="180"/>
      <c r="DE154" s="180"/>
      <c r="DF154" s="180"/>
      <c r="DG154" s="180"/>
      <c r="DH154" s="180"/>
      <c r="DI154" s="180"/>
      <c r="DJ154" s="180"/>
      <c r="DK154" s="180"/>
      <c r="DL154" s="180"/>
      <c r="DM154" s="180"/>
      <c r="DN154" s="180"/>
      <c r="DO154" s="180"/>
      <c r="DP154" s="180"/>
      <c r="DQ154" s="180"/>
      <c r="DR154" s="180"/>
      <c r="DS154" s="180"/>
      <c r="DT154" s="180"/>
      <c r="DU154" s="180"/>
      <c r="DV154" s="180"/>
      <c r="DW154" s="180"/>
      <c r="DX154" s="180"/>
      <c r="DY154" s="180"/>
      <c r="DZ154" s="180"/>
      <c r="EA154" s="180"/>
      <c r="EB154" s="180"/>
      <c r="EC154" s="180"/>
      <c r="ED154" s="180"/>
      <c r="EE154" s="180"/>
      <c r="EF154" s="180"/>
      <c r="EG154" s="180"/>
      <c r="EH154" s="180"/>
      <c r="EI154" s="180"/>
      <c r="EJ154" s="180"/>
      <c r="EK154" s="180"/>
      <c r="EL154" s="180"/>
      <c r="EM154" s="180"/>
      <c r="EN154" s="180"/>
      <c r="EO154" s="180"/>
      <c r="EP154" s="180"/>
      <c r="EQ154" s="180"/>
      <c r="ER154" s="180"/>
      <c r="ES154" s="180"/>
      <c r="ET154" s="180"/>
      <c r="EU154" s="180"/>
      <c r="EV154" s="180"/>
      <c r="EW154" s="180"/>
      <c r="EX154" s="180"/>
      <c r="EY154" s="180"/>
      <c r="EZ154" s="180"/>
      <c r="FA154" s="180"/>
      <c r="FB154" s="180"/>
      <c r="FC154" s="181"/>
    </row>
    <row r="155" spans="1:159" ht="323.25" customHeight="1" x14ac:dyDescent="0.3">
      <c r="A155" s="178"/>
      <c r="B155" s="148" t="s">
        <v>303</v>
      </c>
      <c r="C155" s="148" t="s">
        <v>304</v>
      </c>
      <c r="D155" s="148" t="s">
        <v>305</v>
      </c>
      <c r="E155" s="148" t="s">
        <v>306</v>
      </c>
      <c r="F155" s="148" t="s">
        <v>307</v>
      </c>
      <c r="G155" s="148" t="s">
        <v>308</v>
      </c>
      <c r="H155" s="148" t="s">
        <v>309</v>
      </c>
      <c r="I155" s="148" t="s">
        <v>310</v>
      </c>
      <c r="J155" s="148" t="s">
        <v>311</v>
      </c>
      <c r="K155" s="148" t="s">
        <v>312</v>
      </c>
      <c r="L155" s="148" t="s">
        <v>313</v>
      </c>
      <c r="M155" s="148" t="s">
        <v>314</v>
      </c>
      <c r="N155" s="148" t="s">
        <v>315</v>
      </c>
      <c r="O155" s="148" t="s">
        <v>316</v>
      </c>
      <c r="P155" s="148" t="s">
        <v>317</v>
      </c>
      <c r="Q155" s="148" t="s">
        <v>318</v>
      </c>
      <c r="R155" s="148" t="s">
        <v>319</v>
      </c>
      <c r="S155" s="148" t="s">
        <v>320</v>
      </c>
      <c r="T155" s="148" t="s">
        <v>321</v>
      </c>
      <c r="U155" s="148" t="s">
        <v>322</v>
      </c>
      <c r="V155" s="148" t="s">
        <v>323</v>
      </c>
      <c r="W155" s="148" t="s">
        <v>324</v>
      </c>
      <c r="X155" s="148" t="s">
        <v>325</v>
      </c>
      <c r="Y155" s="148" t="s">
        <v>326</v>
      </c>
      <c r="Z155" s="148" t="s">
        <v>327</v>
      </c>
      <c r="AA155" s="148" t="s">
        <v>328</v>
      </c>
      <c r="AB155" s="148" t="s">
        <v>329</v>
      </c>
      <c r="AC155" s="148" t="s">
        <v>330</v>
      </c>
      <c r="AD155" s="148" t="s">
        <v>331</v>
      </c>
      <c r="AE155" s="148" t="s">
        <v>332</v>
      </c>
      <c r="AF155" s="148" t="s">
        <v>333</v>
      </c>
      <c r="AG155" s="148" t="s">
        <v>334</v>
      </c>
      <c r="AH155" s="148" t="s">
        <v>335</v>
      </c>
      <c r="AI155" s="148" t="s">
        <v>336</v>
      </c>
      <c r="AJ155" s="148" t="s">
        <v>337</v>
      </c>
      <c r="AK155" s="148" t="s">
        <v>338</v>
      </c>
      <c r="AL155" s="148" t="s">
        <v>339</v>
      </c>
      <c r="AM155" s="148" t="s">
        <v>340</v>
      </c>
      <c r="AN155" s="148" t="s">
        <v>341</v>
      </c>
      <c r="AO155" s="148" t="s">
        <v>342</v>
      </c>
      <c r="AP155" s="148" t="s">
        <v>343</v>
      </c>
      <c r="AQ155" s="148" t="s">
        <v>344</v>
      </c>
      <c r="AR155" s="148" t="s">
        <v>345</v>
      </c>
      <c r="AS155" s="148" t="s">
        <v>346</v>
      </c>
      <c r="AT155" s="148" t="s">
        <v>347</v>
      </c>
      <c r="AU155" s="148" t="s">
        <v>348</v>
      </c>
      <c r="AV155" s="148" t="s">
        <v>349</v>
      </c>
      <c r="AW155" s="148" t="s">
        <v>350</v>
      </c>
      <c r="AX155" s="148" t="s">
        <v>351</v>
      </c>
      <c r="AY155" s="148" t="s">
        <v>352</v>
      </c>
      <c r="AZ155" s="148" t="s">
        <v>353</v>
      </c>
      <c r="BA155" s="148" t="s">
        <v>354</v>
      </c>
      <c r="BB155" s="148" t="s">
        <v>355</v>
      </c>
      <c r="BC155" s="148" t="s">
        <v>356</v>
      </c>
      <c r="BD155" s="148" t="s">
        <v>357</v>
      </c>
      <c r="BE155" s="148" t="s">
        <v>358</v>
      </c>
      <c r="BF155" s="148" t="s">
        <v>359</v>
      </c>
      <c r="BG155" s="148" t="s">
        <v>360</v>
      </c>
      <c r="BH155" s="148" t="s">
        <v>361</v>
      </c>
      <c r="BI155" s="148" t="s">
        <v>362</v>
      </c>
      <c r="BJ155" s="148" t="s">
        <v>363</v>
      </c>
      <c r="BK155" s="148" t="s">
        <v>364</v>
      </c>
      <c r="BL155" s="148" t="s">
        <v>365</v>
      </c>
      <c r="BM155" s="148" t="s">
        <v>366</v>
      </c>
      <c r="BN155" s="148" t="s">
        <v>367</v>
      </c>
      <c r="BO155" s="148" t="s">
        <v>368</v>
      </c>
      <c r="BP155" s="148" t="s">
        <v>369</v>
      </c>
      <c r="BQ155" s="148" t="s">
        <v>370</v>
      </c>
      <c r="BR155" s="148" t="s">
        <v>371</v>
      </c>
      <c r="BS155" s="148" t="s">
        <v>372</v>
      </c>
      <c r="BT155" s="148" t="s">
        <v>373</v>
      </c>
      <c r="BU155" s="148" t="s">
        <v>374</v>
      </c>
      <c r="BV155" s="148" t="s">
        <v>375</v>
      </c>
      <c r="BW155" s="148" t="s">
        <v>376</v>
      </c>
      <c r="BX155" s="148" t="s">
        <v>377</v>
      </c>
      <c r="BY155" s="148" t="s">
        <v>378</v>
      </c>
      <c r="BZ155" s="148" t="s">
        <v>379</v>
      </c>
      <c r="CA155" s="148" t="s">
        <v>380</v>
      </c>
      <c r="CB155" s="148" t="s">
        <v>381</v>
      </c>
      <c r="CC155" s="148" t="s">
        <v>382</v>
      </c>
      <c r="CD155" s="148" t="s">
        <v>383</v>
      </c>
      <c r="CE155" s="148" t="s">
        <v>384</v>
      </c>
      <c r="CF155" s="148" t="s">
        <v>385</v>
      </c>
      <c r="CG155" s="148" t="s">
        <v>386</v>
      </c>
      <c r="CH155" s="148" t="s">
        <v>387</v>
      </c>
      <c r="CI155" s="148" t="s">
        <v>388</v>
      </c>
      <c r="CJ155" s="148" t="s">
        <v>389</v>
      </c>
      <c r="CK155" s="148" t="s">
        <v>390</v>
      </c>
      <c r="CL155" s="148" t="s">
        <v>391</v>
      </c>
      <c r="CM155" s="148" t="s">
        <v>392</v>
      </c>
      <c r="CN155" s="148" t="s">
        <v>393</v>
      </c>
      <c r="CO155" s="148" t="s">
        <v>394</v>
      </c>
      <c r="CP155" s="148" t="s">
        <v>395</v>
      </c>
      <c r="CQ155" s="148" t="s">
        <v>396</v>
      </c>
      <c r="CR155" s="148" t="s">
        <v>397</v>
      </c>
      <c r="CS155" s="148" t="s">
        <v>398</v>
      </c>
      <c r="CT155" s="148" t="s">
        <v>399</v>
      </c>
      <c r="CU155" s="148" t="s">
        <v>400</v>
      </c>
      <c r="CV155" s="148" t="s">
        <v>401</v>
      </c>
      <c r="CW155" s="148" t="s">
        <v>402</v>
      </c>
      <c r="CX155" s="148" t="s">
        <v>403</v>
      </c>
      <c r="CY155" s="148" t="s">
        <v>404</v>
      </c>
      <c r="CZ155" s="148" t="s">
        <v>405</v>
      </c>
      <c r="DA155" s="148" t="s">
        <v>406</v>
      </c>
      <c r="DB155" s="148" t="s">
        <v>407</v>
      </c>
      <c r="DC155" s="148" t="s">
        <v>408</v>
      </c>
      <c r="DD155" s="148" t="s">
        <v>409</v>
      </c>
      <c r="DE155" s="148" t="s">
        <v>410</v>
      </c>
      <c r="DF155" s="148" t="s">
        <v>411</v>
      </c>
      <c r="DG155" s="148" t="s">
        <v>412</v>
      </c>
      <c r="DH155" s="148" t="s">
        <v>413</v>
      </c>
      <c r="DI155" s="148" t="s">
        <v>414</v>
      </c>
      <c r="DJ155" s="148" t="s">
        <v>415</v>
      </c>
      <c r="DK155" s="148" t="s">
        <v>416</v>
      </c>
      <c r="DL155" s="148" t="s">
        <v>417</v>
      </c>
      <c r="DM155" s="148" t="s">
        <v>418</v>
      </c>
      <c r="DN155" s="148" t="s">
        <v>419</v>
      </c>
      <c r="DO155" s="148" t="s">
        <v>420</v>
      </c>
      <c r="DP155" s="148" t="s">
        <v>421</v>
      </c>
      <c r="DQ155" s="148" t="s">
        <v>422</v>
      </c>
      <c r="DR155" s="148" t="s">
        <v>423</v>
      </c>
      <c r="DS155" s="148" t="s">
        <v>424</v>
      </c>
      <c r="DT155" s="148" t="s">
        <v>425</v>
      </c>
      <c r="DU155" s="148" t="s">
        <v>426</v>
      </c>
      <c r="DV155" s="148" t="s">
        <v>427</v>
      </c>
      <c r="DW155" s="148" t="s">
        <v>428</v>
      </c>
      <c r="DX155" s="148" t="s">
        <v>429</v>
      </c>
      <c r="DY155" s="148" t="s">
        <v>430</v>
      </c>
      <c r="DZ155" s="148" t="s">
        <v>431</v>
      </c>
      <c r="EA155" s="148" t="s">
        <v>432</v>
      </c>
      <c r="EB155" s="148" t="s">
        <v>433</v>
      </c>
      <c r="EC155" s="148" t="s">
        <v>434</v>
      </c>
      <c r="ED155" s="148" t="s">
        <v>435</v>
      </c>
      <c r="EE155" s="148" t="s">
        <v>436</v>
      </c>
      <c r="EF155" s="148" t="s">
        <v>437</v>
      </c>
      <c r="EG155" s="148" t="s">
        <v>438</v>
      </c>
      <c r="EH155" s="148" t="s">
        <v>439</v>
      </c>
      <c r="EI155" s="148" t="s">
        <v>440</v>
      </c>
      <c r="EJ155" s="148" t="s">
        <v>441</v>
      </c>
      <c r="EK155" s="148" t="s">
        <v>442</v>
      </c>
      <c r="EL155" s="148" t="s">
        <v>443</v>
      </c>
      <c r="EM155" s="148" t="s">
        <v>444</v>
      </c>
      <c r="EN155" s="148" t="s">
        <v>445</v>
      </c>
      <c r="EO155" s="148" t="s">
        <v>446</v>
      </c>
      <c r="EP155" s="148" t="s">
        <v>447</v>
      </c>
      <c r="EQ155" s="148" t="s">
        <v>448</v>
      </c>
      <c r="ER155" s="148" t="s">
        <v>449</v>
      </c>
      <c r="ES155" s="148" t="s">
        <v>450</v>
      </c>
      <c r="ET155" s="148" t="s">
        <v>451</v>
      </c>
      <c r="EU155" s="148" t="s">
        <v>452</v>
      </c>
      <c r="EV155" s="148" t="s">
        <v>453</v>
      </c>
      <c r="EW155" s="148" t="s">
        <v>454</v>
      </c>
      <c r="EX155" s="148" t="s">
        <v>455</v>
      </c>
      <c r="EY155" s="148" t="s">
        <v>456</v>
      </c>
      <c r="EZ155" s="148" t="s">
        <v>457</v>
      </c>
      <c r="FA155" s="148" t="s">
        <v>458</v>
      </c>
      <c r="FB155" s="148" t="s">
        <v>459</v>
      </c>
      <c r="FC155" s="149" t="s">
        <v>460</v>
      </c>
    </row>
    <row r="156" spans="1:159" x14ac:dyDescent="0.3">
      <c r="A156" s="150" t="s">
        <v>469</v>
      </c>
      <c r="B156" s="151">
        <v>635</v>
      </c>
      <c r="C156" s="151">
        <v>1014</v>
      </c>
      <c r="D156" s="151">
        <v>470</v>
      </c>
      <c r="E156" s="151">
        <v>47</v>
      </c>
      <c r="F156" s="151">
        <v>184</v>
      </c>
      <c r="G156" s="151">
        <v>69</v>
      </c>
      <c r="H156" s="151">
        <v>201</v>
      </c>
      <c r="I156" s="151">
        <v>1407</v>
      </c>
      <c r="J156" s="151">
        <v>1225</v>
      </c>
      <c r="K156" s="151">
        <v>326</v>
      </c>
      <c r="L156" s="151">
        <v>179</v>
      </c>
      <c r="M156" s="151">
        <v>368</v>
      </c>
      <c r="N156" s="151">
        <v>175</v>
      </c>
      <c r="O156" s="151">
        <v>191</v>
      </c>
      <c r="P156" s="151">
        <v>136</v>
      </c>
      <c r="Q156" s="151">
        <v>321</v>
      </c>
      <c r="R156" s="151">
        <v>133</v>
      </c>
      <c r="S156" s="151">
        <v>192</v>
      </c>
      <c r="T156" s="151">
        <v>145</v>
      </c>
      <c r="U156" s="151">
        <v>474</v>
      </c>
      <c r="V156" s="151">
        <v>178</v>
      </c>
      <c r="W156" s="151">
        <v>150</v>
      </c>
      <c r="X156" s="151">
        <v>255</v>
      </c>
      <c r="Y156" s="151">
        <v>319</v>
      </c>
      <c r="Z156" s="151">
        <v>587</v>
      </c>
      <c r="AA156" s="151">
        <v>394</v>
      </c>
      <c r="AB156" s="151">
        <v>134</v>
      </c>
      <c r="AC156" s="151">
        <v>181</v>
      </c>
      <c r="AD156" s="151">
        <v>60</v>
      </c>
      <c r="AE156" s="151">
        <v>79</v>
      </c>
      <c r="AF156" s="151">
        <v>110</v>
      </c>
      <c r="AG156" s="151">
        <v>48</v>
      </c>
      <c r="AH156" s="151">
        <v>175</v>
      </c>
      <c r="AI156" s="151">
        <v>479</v>
      </c>
      <c r="AJ156" s="151">
        <v>574</v>
      </c>
      <c r="AK156" s="151">
        <v>217</v>
      </c>
      <c r="AL156" s="151">
        <v>440</v>
      </c>
      <c r="AM156" s="151">
        <v>100</v>
      </c>
      <c r="AN156" s="151">
        <v>62</v>
      </c>
      <c r="AO156" s="151">
        <v>40</v>
      </c>
      <c r="AP156" s="151">
        <v>479</v>
      </c>
      <c r="AQ156" s="151">
        <v>80</v>
      </c>
      <c r="AR156" s="151">
        <v>25</v>
      </c>
      <c r="AS156" s="151">
        <v>39</v>
      </c>
      <c r="AT156" s="151">
        <v>51</v>
      </c>
      <c r="AU156" s="151">
        <v>38</v>
      </c>
      <c r="AV156" s="151">
        <v>224</v>
      </c>
      <c r="AW156" s="151">
        <v>238</v>
      </c>
      <c r="AX156" s="151">
        <v>322</v>
      </c>
      <c r="AY156" s="151">
        <v>164</v>
      </c>
      <c r="AZ156" s="151">
        <v>8</v>
      </c>
      <c r="BA156" s="151">
        <v>129</v>
      </c>
      <c r="BB156" s="151">
        <v>180</v>
      </c>
      <c r="BC156" s="151">
        <v>97</v>
      </c>
      <c r="BD156" s="151">
        <v>201</v>
      </c>
      <c r="BE156" s="151">
        <v>100</v>
      </c>
      <c r="BF156" s="151">
        <v>301</v>
      </c>
      <c r="BG156" s="151">
        <v>389</v>
      </c>
      <c r="BH156" s="151">
        <v>270</v>
      </c>
      <c r="BI156" s="151">
        <v>71</v>
      </c>
      <c r="BJ156" s="151">
        <v>61</v>
      </c>
      <c r="BK156" s="151">
        <v>52</v>
      </c>
      <c r="BL156" s="151">
        <v>186</v>
      </c>
      <c r="BM156" s="151">
        <v>154</v>
      </c>
      <c r="BN156" s="151">
        <v>140</v>
      </c>
      <c r="BO156" s="151">
        <v>40</v>
      </c>
      <c r="BP156" s="151">
        <v>29</v>
      </c>
      <c r="BQ156" s="151">
        <v>739</v>
      </c>
      <c r="BR156" s="151">
        <v>174</v>
      </c>
      <c r="BS156" s="151">
        <v>565</v>
      </c>
      <c r="BT156" s="151">
        <v>371</v>
      </c>
      <c r="BU156" s="151">
        <v>34</v>
      </c>
      <c r="BV156" s="151">
        <v>210</v>
      </c>
      <c r="BW156" s="151">
        <v>79</v>
      </c>
      <c r="BX156" s="151">
        <v>94</v>
      </c>
      <c r="BY156" s="151">
        <v>144</v>
      </c>
      <c r="BZ156" s="151">
        <v>146</v>
      </c>
      <c r="CA156" s="151">
        <v>452</v>
      </c>
      <c r="CB156" s="151">
        <v>365</v>
      </c>
      <c r="CC156" s="151">
        <v>190</v>
      </c>
      <c r="CD156" s="151">
        <v>60</v>
      </c>
      <c r="CE156" s="151">
        <v>65</v>
      </c>
      <c r="CF156" s="151">
        <v>359</v>
      </c>
      <c r="CG156" s="151">
        <v>57</v>
      </c>
      <c r="CH156" s="151">
        <v>95</v>
      </c>
      <c r="CI156" s="151">
        <v>269</v>
      </c>
      <c r="CJ156" s="151">
        <v>137</v>
      </c>
      <c r="CK156" s="151">
        <v>63</v>
      </c>
      <c r="CL156" s="151">
        <v>114</v>
      </c>
      <c r="CM156" s="151">
        <v>183</v>
      </c>
      <c r="CN156" s="151">
        <v>266</v>
      </c>
      <c r="CO156" s="151">
        <v>457</v>
      </c>
      <c r="CP156" s="151">
        <v>105</v>
      </c>
      <c r="CQ156" s="151">
        <v>67</v>
      </c>
      <c r="CR156" s="151">
        <v>82</v>
      </c>
      <c r="CS156" s="151">
        <v>39</v>
      </c>
      <c r="CT156" s="151">
        <v>76</v>
      </c>
      <c r="CU156" s="151">
        <v>53</v>
      </c>
      <c r="CV156" s="151">
        <v>318</v>
      </c>
      <c r="CW156" s="151">
        <v>67</v>
      </c>
      <c r="CX156" s="151">
        <v>247</v>
      </c>
      <c r="CY156" s="151">
        <v>119</v>
      </c>
      <c r="CZ156" s="151">
        <v>45</v>
      </c>
      <c r="DA156" s="151">
        <v>61</v>
      </c>
      <c r="DB156" s="151">
        <v>53</v>
      </c>
      <c r="DC156" s="151">
        <v>233</v>
      </c>
      <c r="DD156" s="151">
        <v>330</v>
      </c>
      <c r="DE156" s="151">
        <v>80</v>
      </c>
      <c r="DF156" s="151">
        <v>147</v>
      </c>
      <c r="DG156" s="151">
        <v>259</v>
      </c>
      <c r="DH156" s="151">
        <v>26</v>
      </c>
      <c r="DI156" s="151">
        <v>39</v>
      </c>
      <c r="DJ156" s="151">
        <v>109</v>
      </c>
      <c r="DK156" s="151">
        <v>32</v>
      </c>
      <c r="DL156" s="151">
        <v>336</v>
      </c>
      <c r="DM156" s="151">
        <v>40</v>
      </c>
      <c r="DN156" s="151">
        <v>3</v>
      </c>
      <c r="DO156" s="151">
        <v>40</v>
      </c>
      <c r="DP156" s="151">
        <v>58</v>
      </c>
      <c r="DQ156" s="151">
        <v>168</v>
      </c>
      <c r="DR156" s="151">
        <v>232</v>
      </c>
      <c r="DS156" s="151">
        <v>114</v>
      </c>
      <c r="DT156" s="151">
        <v>52</v>
      </c>
      <c r="DU156" s="151">
        <v>36</v>
      </c>
      <c r="DV156" s="151">
        <v>34</v>
      </c>
      <c r="DW156" s="151">
        <v>13</v>
      </c>
      <c r="DX156" s="151">
        <v>200</v>
      </c>
      <c r="DY156" s="151">
        <v>390</v>
      </c>
      <c r="DZ156" s="151">
        <v>88</v>
      </c>
      <c r="EA156" s="151">
        <v>66</v>
      </c>
      <c r="EB156" s="151">
        <v>35</v>
      </c>
      <c r="EC156" s="151">
        <v>52</v>
      </c>
      <c r="ED156" s="151">
        <v>173</v>
      </c>
      <c r="EE156" s="151">
        <v>107</v>
      </c>
      <c r="EF156" s="151">
        <v>823</v>
      </c>
      <c r="EG156" s="151">
        <v>499</v>
      </c>
      <c r="EH156" s="151">
        <v>190</v>
      </c>
      <c r="EI156" s="151">
        <v>214</v>
      </c>
      <c r="EJ156" s="151">
        <v>113</v>
      </c>
      <c r="EK156" s="151">
        <v>183</v>
      </c>
      <c r="EL156" s="151">
        <v>99</v>
      </c>
      <c r="EM156" s="151">
        <v>145</v>
      </c>
      <c r="EN156" s="151">
        <v>115</v>
      </c>
      <c r="EO156" s="151">
        <v>388</v>
      </c>
      <c r="EP156" s="151">
        <v>50</v>
      </c>
      <c r="EQ156" s="151">
        <v>56</v>
      </c>
      <c r="ER156" s="151">
        <v>117</v>
      </c>
      <c r="ES156" s="151">
        <v>471</v>
      </c>
      <c r="ET156" s="151">
        <v>124</v>
      </c>
      <c r="EU156" s="151">
        <v>25</v>
      </c>
      <c r="EV156" s="151">
        <v>183</v>
      </c>
      <c r="EW156" s="151">
        <v>366</v>
      </c>
      <c r="EX156" s="151">
        <v>105</v>
      </c>
      <c r="EY156" s="151">
        <v>40</v>
      </c>
      <c r="EZ156" s="151">
        <v>50</v>
      </c>
      <c r="FA156" s="151">
        <v>49</v>
      </c>
      <c r="FB156" s="151">
        <v>201</v>
      </c>
      <c r="FC156" s="152">
        <f>SUM(B156:FB156)</f>
        <v>31660</v>
      </c>
    </row>
    <row r="157" spans="1:159" x14ac:dyDescent="0.3">
      <c r="A157" s="150" t="s">
        <v>470</v>
      </c>
      <c r="B157" s="151">
        <v>95</v>
      </c>
      <c r="C157" s="151">
        <v>220</v>
      </c>
      <c r="D157" s="151">
        <v>120</v>
      </c>
      <c r="E157" s="151">
        <v>27</v>
      </c>
      <c r="F157" s="151">
        <v>28</v>
      </c>
      <c r="G157" s="151">
        <v>14</v>
      </c>
      <c r="H157" s="151">
        <v>25</v>
      </c>
      <c r="I157" s="151">
        <v>1</v>
      </c>
      <c r="J157" s="151">
        <v>106</v>
      </c>
      <c r="K157" s="151">
        <v>26</v>
      </c>
      <c r="L157" s="151">
        <v>16</v>
      </c>
      <c r="M157" s="151">
        <v>32</v>
      </c>
      <c r="N157" s="151">
        <v>12</v>
      </c>
      <c r="O157" s="151">
        <v>14</v>
      </c>
      <c r="P157" s="151">
        <v>10</v>
      </c>
      <c r="Q157" s="151">
        <v>12</v>
      </c>
      <c r="R157" s="151">
        <v>16</v>
      </c>
      <c r="S157" s="151">
        <v>31</v>
      </c>
      <c r="T157" s="151">
        <v>44</v>
      </c>
      <c r="U157" s="151">
        <v>77</v>
      </c>
      <c r="V157" s="151">
        <v>4</v>
      </c>
      <c r="W157" s="151">
        <v>19</v>
      </c>
      <c r="X157" s="151">
        <v>4</v>
      </c>
      <c r="Y157" s="151">
        <v>3</v>
      </c>
      <c r="Z157" s="151">
        <v>2</v>
      </c>
      <c r="AA157" s="151">
        <v>48</v>
      </c>
      <c r="AB157" s="151">
        <v>20</v>
      </c>
      <c r="AC157" s="151">
        <v>0</v>
      </c>
      <c r="AD157" s="151">
        <v>0</v>
      </c>
      <c r="AE157" s="151">
        <v>3</v>
      </c>
      <c r="AF157" s="151">
        <v>4</v>
      </c>
      <c r="AG157" s="151">
        <v>0</v>
      </c>
      <c r="AH157" s="151">
        <v>14</v>
      </c>
      <c r="AI157" s="151">
        <v>7</v>
      </c>
      <c r="AJ157" s="151">
        <v>0</v>
      </c>
      <c r="AK157" s="151">
        <v>22</v>
      </c>
      <c r="AL157" s="151">
        <v>88</v>
      </c>
      <c r="AM157" s="151">
        <v>26</v>
      </c>
      <c r="AN157" s="151">
        <v>2</v>
      </c>
      <c r="AO157" s="151">
        <v>8</v>
      </c>
      <c r="AP157" s="151">
        <v>1</v>
      </c>
      <c r="AQ157" s="151">
        <v>18</v>
      </c>
      <c r="AR157" s="151">
        <v>2</v>
      </c>
      <c r="AS157" s="151">
        <v>4</v>
      </c>
      <c r="AT157" s="151">
        <v>7</v>
      </c>
      <c r="AU157" s="151">
        <v>0</v>
      </c>
      <c r="AV157" s="151">
        <v>29</v>
      </c>
      <c r="AW157" s="151">
        <v>23</v>
      </c>
      <c r="AX157" s="151">
        <v>13</v>
      </c>
      <c r="AY157" s="151">
        <v>17</v>
      </c>
      <c r="AZ157" s="151">
        <v>1</v>
      </c>
      <c r="BA157" s="151">
        <v>7</v>
      </c>
      <c r="BB157" s="151">
        <v>0</v>
      </c>
      <c r="BC157" s="151">
        <v>8</v>
      </c>
      <c r="BD157" s="151">
        <v>3</v>
      </c>
      <c r="BE157" s="151">
        <v>6</v>
      </c>
      <c r="BF157" s="151">
        <v>1</v>
      </c>
      <c r="BG157" s="151">
        <v>61</v>
      </c>
      <c r="BH157" s="151">
        <v>42</v>
      </c>
      <c r="BI157" s="151">
        <v>18</v>
      </c>
      <c r="BJ157" s="151">
        <v>7</v>
      </c>
      <c r="BK157" s="151">
        <v>7</v>
      </c>
      <c r="BL157" s="151">
        <v>6</v>
      </c>
      <c r="BM157" s="151">
        <v>8</v>
      </c>
      <c r="BN157" s="151">
        <v>1</v>
      </c>
      <c r="BO157" s="151">
        <v>2</v>
      </c>
      <c r="BP157" s="151">
        <v>5</v>
      </c>
      <c r="BQ157" s="151">
        <v>112</v>
      </c>
      <c r="BR157" s="151">
        <v>23</v>
      </c>
      <c r="BS157" s="151">
        <v>101</v>
      </c>
      <c r="BT157" s="151">
        <v>124</v>
      </c>
      <c r="BU157" s="151">
        <v>5</v>
      </c>
      <c r="BV157" s="151">
        <v>35</v>
      </c>
      <c r="BW157" s="151">
        <v>6</v>
      </c>
      <c r="BX157" s="151">
        <v>14</v>
      </c>
      <c r="BY157" s="151">
        <v>9</v>
      </c>
      <c r="BZ157" s="151">
        <v>5</v>
      </c>
      <c r="CA157" s="151">
        <v>26</v>
      </c>
      <c r="CB157" s="151">
        <v>60</v>
      </c>
      <c r="CC157" s="151">
        <v>23</v>
      </c>
      <c r="CD157" s="151">
        <v>11</v>
      </c>
      <c r="CE157" s="151">
        <v>0</v>
      </c>
      <c r="CF157" s="151">
        <v>0</v>
      </c>
      <c r="CG157" s="151">
        <v>9</v>
      </c>
      <c r="CH157" s="151">
        <v>12</v>
      </c>
      <c r="CI157" s="151">
        <v>54</v>
      </c>
      <c r="CJ157" s="151">
        <v>5</v>
      </c>
      <c r="CK157" s="151">
        <v>8</v>
      </c>
      <c r="CL157" s="151">
        <v>17</v>
      </c>
      <c r="CM157" s="151">
        <v>5</v>
      </c>
      <c r="CN157" s="151">
        <v>98</v>
      </c>
      <c r="CO157" s="151">
        <v>13</v>
      </c>
      <c r="CP157" s="151">
        <v>28</v>
      </c>
      <c r="CQ157" s="151">
        <v>4</v>
      </c>
      <c r="CR157" s="151">
        <v>0</v>
      </c>
      <c r="CS157" s="151">
        <v>0</v>
      </c>
      <c r="CT157" s="151">
        <v>0</v>
      </c>
      <c r="CU157" s="151">
        <v>0</v>
      </c>
      <c r="CV157" s="151">
        <v>2</v>
      </c>
      <c r="CW157" s="151">
        <v>8</v>
      </c>
      <c r="CX157" s="151">
        <v>67</v>
      </c>
      <c r="CY157" s="151">
        <v>1</v>
      </c>
      <c r="CZ157" s="151">
        <v>1</v>
      </c>
      <c r="DA157" s="151">
        <v>4</v>
      </c>
      <c r="DB157" s="151">
        <v>2</v>
      </c>
      <c r="DC157" s="151">
        <v>3</v>
      </c>
      <c r="DD157" s="151">
        <v>34</v>
      </c>
      <c r="DE157" s="151">
        <v>37</v>
      </c>
      <c r="DF157" s="151">
        <v>96</v>
      </c>
      <c r="DG157" s="151">
        <v>57</v>
      </c>
      <c r="DH157" s="151">
        <v>6</v>
      </c>
      <c r="DI157" s="151">
        <v>4</v>
      </c>
      <c r="DJ157" s="151">
        <v>15</v>
      </c>
      <c r="DK157" s="151">
        <v>0</v>
      </c>
      <c r="DL157" s="151">
        <v>6</v>
      </c>
      <c r="DM157" s="151">
        <v>4</v>
      </c>
      <c r="DN157" s="151">
        <v>0</v>
      </c>
      <c r="DO157" s="151">
        <v>8</v>
      </c>
      <c r="DP157" s="151">
        <v>6</v>
      </c>
      <c r="DQ157" s="151">
        <v>11</v>
      </c>
      <c r="DR157" s="151">
        <v>40</v>
      </c>
      <c r="DS157" s="151">
        <v>4</v>
      </c>
      <c r="DT157" s="151">
        <v>4</v>
      </c>
      <c r="DU157" s="151">
        <v>4</v>
      </c>
      <c r="DV157" s="151">
        <v>0</v>
      </c>
      <c r="DW157" s="151">
        <v>10</v>
      </c>
      <c r="DX157" s="151">
        <v>62</v>
      </c>
      <c r="DY157" s="151">
        <v>111</v>
      </c>
      <c r="DZ157" s="151">
        <v>13</v>
      </c>
      <c r="EA157" s="151">
        <v>3</v>
      </c>
      <c r="EB157" s="151">
        <v>1</v>
      </c>
      <c r="EC157" s="151">
        <v>1</v>
      </c>
      <c r="ED157" s="151">
        <v>65</v>
      </c>
      <c r="EE157" s="151">
        <v>49</v>
      </c>
      <c r="EF157" s="151">
        <v>92</v>
      </c>
      <c r="EG157" s="151">
        <v>103</v>
      </c>
      <c r="EH157" s="151">
        <v>17</v>
      </c>
      <c r="EI157" s="151">
        <v>8</v>
      </c>
      <c r="EJ157" s="151">
        <v>10</v>
      </c>
      <c r="EK157" s="151">
        <v>3</v>
      </c>
      <c r="EL157" s="151">
        <v>7</v>
      </c>
      <c r="EM157" s="151">
        <v>2</v>
      </c>
      <c r="EN157" s="151">
        <v>46</v>
      </c>
      <c r="EO157" s="151">
        <v>79</v>
      </c>
      <c r="EP157" s="151">
        <v>13</v>
      </c>
      <c r="EQ157" s="151">
        <v>4</v>
      </c>
      <c r="ER157" s="151">
        <v>1</v>
      </c>
      <c r="ES157" s="151">
        <v>23</v>
      </c>
      <c r="ET157" s="151">
        <v>12</v>
      </c>
      <c r="EU157" s="151">
        <v>2</v>
      </c>
      <c r="EV157" s="151">
        <v>46</v>
      </c>
      <c r="EW157" s="151">
        <v>99</v>
      </c>
      <c r="EX157" s="151">
        <v>7</v>
      </c>
      <c r="EY157" s="151">
        <v>2</v>
      </c>
      <c r="EZ157" s="151">
        <v>3</v>
      </c>
      <c r="FA157" s="151">
        <v>4</v>
      </c>
      <c r="FB157" s="151">
        <v>4</v>
      </c>
      <c r="FC157" s="152">
        <f>SUM(B157:FB157)</f>
        <v>3630</v>
      </c>
    </row>
    <row r="158" spans="1:159" x14ac:dyDescent="0.3">
      <c r="A158" s="153" t="s">
        <v>460</v>
      </c>
      <c r="B158" s="152">
        <v>730</v>
      </c>
      <c r="C158" s="152">
        <v>1234</v>
      </c>
      <c r="D158" s="152">
        <v>590</v>
      </c>
      <c r="E158" s="152">
        <v>74</v>
      </c>
      <c r="F158" s="152">
        <v>212</v>
      </c>
      <c r="G158" s="152">
        <v>83</v>
      </c>
      <c r="H158" s="152">
        <v>226</v>
      </c>
      <c r="I158" s="152">
        <v>1408</v>
      </c>
      <c r="J158" s="152">
        <v>1331</v>
      </c>
      <c r="K158" s="152">
        <v>352</v>
      </c>
      <c r="L158" s="152">
        <v>195</v>
      </c>
      <c r="M158" s="152">
        <v>400</v>
      </c>
      <c r="N158" s="152">
        <v>187</v>
      </c>
      <c r="O158" s="152">
        <v>205</v>
      </c>
      <c r="P158" s="152">
        <v>146</v>
      </c>
      <c r="Q158" s="152">
        <v>333</v>
      </c>
      <c r="R158" s="152">
        <v>149</v>
      </c>
      <c r="S158" s="152">
        <v>223</v>
      </c>
      <c r="T158" s="152">
        <v>189</v>
      </c>
      <c r="U158" s="152">
        <v>551</v>
      </c>
      <c r="V158" s="152">
        <v>182</v>
      </c>
      <c r="W158" s="152">
        <v>169</v>
      </c>
      <c r="X158" s="152">
        <v>259</v>
      </c>
      <c r="Y158" s="152">
        <v>322</v>
      </c>
      <c r="Z158" s="152">
        <v>589</v>
      </c>
      <c r="AA158" s="152">
        <v>442</v>
      </c>
      <c r="AB158" s="152">
        <v>154</v>
      </c>
      <c r="AC158" s="152">
        <v>181</v>
      </c>
      <c r="AD158" s="152">
        <v>60</v>
      </c>
      <c r="AE158" s="152">
        <v>82</v>
      </c>
      <c r="AF158" s="152">
        <v>114</v>
      </c>
      <c r="AG158" s="152">
        <v>48</v>
      </c>
      <c r="AH158" s="152">
        <v>189</v>
      </c>
      <c r="AI158" s="152">
        <v>486</v>
      </c>
      <c r="AJ158" s="152">
        <v>574</v>
      </c>
      <c r="AK158" s="152">
        <v>239</v>
      </c>
      <c r="AL158" s="152">
        <v>528</v>
      </c>
      <c r="AM158" s="152">
        <v>126</v>
      </c>
      <c r="AN158" s="152">
        <v>64</v>
      </c>
      <c r="AO158" s="152">
        <v>48</v>
      </c>
      <c r="AP158" s="152">
        <v>480</v>
      </c>
      <c r="AQ158" s="152">
        <v>98</v>
      </c>
      <c r="AR158" s="152">
        <v>27</v>
      </c>
      <c r="AS158" s="152">
        <v>43</v>
      </c>
      <c r="AT158" s="152">
        <v>58</v>
      </c>
      <c r="AU158" s="152">
        <v>38</v>
      </c>
      <c r="AV158" s="152">
        <v>253</v>
      </c>
      <c r="AW158" s="152">
        <v>261</v>
      </c>
      <c r="AX158" s="152">
        <v>335</v>
      </c>
      <c r="AY158" s="152">
        <v>181</v>
      </c>
      <c r="AZ158" s="152">
        <v>9</v>
      </c>
      <c r="BA158" s="152">
        <v>136</v>
      </c>
      <c r="BB158" s="152">
        <v>180</v>
      </c>
      <c r="BC158" s="152">
        <v>105</v>
      </c>
      <c r="BD158" s="152">
        <v>204</v>
      </c>
      <c r="BE158" s="152">
        <v>106</v>
      </c>
      <c r="BF158" s="152">
        <v>302</v>
      </c>
      <c r="BG158" s="152">
        <v>450</v>
      </c>
      <c r="BH158" s="152">
        <v>312</v>
      </c>
      <c r="BI158" s="152">
        <v>89</v>
      </c>
      <c r="BJ158" s="152">
        <v>68</v>
      </c>
      <c r="BK158" s="152">
        <v>59</v>
      </c>
      <c r="BL158" s="152">
        <v>192</v>
      </c>
      <c r="BM158" s="152">
        <v>162</v>
      </c>
      <c r="BN158" s="152">
        <v>141</v>
      </c>
      <c r="BO158" s="152">
        <v>42</v>
      </c>
      <c r="BP158" s="152">
        <v>34</v>
      </c>
      <c r="BQ158" s="152">
        <v>851</v>
      </c>
      <c r="BR158" s="152">
        <v>197</v>
      </c>
      <c r="BS158" s="152">
        <v>666</v>
      </c>
      <c r="BT158" s="152">
        <v>495</v>
      </c>
      <c r="BU158" s="152">
        <v>39</v>
      </c>
      <c r="BV158" s="152">
        <v>245</v>
      </c>
      <c r="BW158" s="152">
        <v>85</v>
      </c>
      <c r="BX158" s="152">
        <v>108</v>
      </c>
      <c r="BY158" s="152">
        <v>153</v>
      </c>
      <c r="BZ158" s="152">
        <v>151</v>
      </c>
      <c r="CA158" s="152">
        <v>478</v>
      </c>
      <c r="CB158" s="152">
        <v>425</v>
      </c>
      <c r="CC158" s="152">
        <v>213</v>
      </c>
      <c r="CD158" s="152">
        <v>71</v>
      </c>
      <c r="CE158" s="152">
        <v>65</v>
      </c>
      <c r="CF158" s="152">
        <v>359</v>
      </c>
      <c r="CG158" s="152">
        <v>66</v>
      </c>
      <c r="CH158" s="152">
        <v>107</v>
      </c>
      <c r="CI158" s="152">
        <v>323</v>
      </c>
      <c r="CJ158" s="152">
        <v>142</v>
      </c>
      <c r="CK158" s="152">
        <v>71</v>
      </c>
      <c r="CL158" s="152">
        <v>131</v>
      </c>
      <c r="CM158" s="152">
        <v>188</v>
      </c>
      <c r="CN158" s="152">
        <v>364</v>
      </c>
      <c r="CO158" s="152">
        <v>470</v>
      </c>
      <c r="CP158" s="152">
        <v>133</v>
      </c>
      <c r="CQ158" s="152">
        <v>71</v>
      </c>
      <c r="CR158" s="152">
        <v>82</v>
      </c>
      <c r="CS158" s="152">
        <v>39</v>
      </c>
      <c r="CT158" s="152">
        <v>76</v>
      </c>
      <c r="CU158" s="152">
        <v>53</v>
      </c>
      <c r="CV158" s="152">
        <v>320</v>
      </c>
      <c r="CW158" s="152">
        <v>75</v>
      </c>
      <c r="CX158" s="152">
        <v>314</v>
      </c>
      <c r="CY158" s="152">
        <v>120</v>
      </c>
      <c r="CZ158" s="152">
        <v>46</v>
      </c>
      <c r="DA158" s="152">
        <v>65</v>
      </c>
      <c r="DB158" s="152">
        <v>55</v>
      </c>
      <c r="DC158" s="152">
        <v>236</v>
      </c>
      <c r="DD158" s="152">
        <v>364</v>
      </c>
      <c r="DE158" s="152">
        <v>117</v>
      </c>
      <c r="DF158" s="152">
        <v>243</v>
      </c>
      <c r="DG158" s="152">
        <v>316</v>
      </c>
      <c r="DH158" s="152">
        <v>32</v>
      </c>
      <c r="DI158" s="152">
        <v>43</v>
      </c>
      <c r="DJ158" s="152">
        <v>124</v>
      </c>
      <c r="DK158" s="152">
        <v>32</v>
      </c>
      <c r="DL158" s="152">
        <v>342</v>
      </c>
      <c r="DM158" s="152">
        <v>44</v>
      </c>
      <c r="DN158" s="152">
        <v>3</v>
      </c>
      <c r="DO158" s="152">
        <v>48</v>
      </c>
      <c r="DP158" s="152">
        <v>64</v>
      </c>
      <c r="DQ158" s="152">
        <v>179</v>
      </c>
      <c r="DR158" s="152">
        <v>272</v>
      </c>
      <c r="DS158" s="152">
        <v>118</v>
      </c>
      <c r="DT158" s="152">
        <v>56</v>
      </c>
      <c r="DU158" s="152">
        <v>40</v>
      </c>
      <c r="DV158" s="152">
        <v>34</v>
      </c>
      <c r="DW158" s="152">
        <v>23</v>
      </c>
      <c r="DX158" s="152">
        <v>262</v>
      </c>
      <c r="DY158" s="152">
        <v>501</v>
      </c>
      <c r="DZ158" s="152">
        <v>101</v>
      </c>
      <c r="EA158" s="152">
        <v>69</v>
      </c>
      <c r="EB158" s="152">
        <v>36</v>
      </c>
      <c r="EC158" s="152">
        <v>53</v>
      </c>
      <c r="ED158" s="152">
        <v>238</v>
      </c>
      <c r="EE158" s="152">
        <v>156</v>
      </c>
      <c r="EF158" s="152">
        <v>915</v>
      </c>
      <c r="EG158" s="152">
        <v>602</v>
      </c>
      <c r="EH158" s="152">
        <v>207</v>
      </c>
      <c r="EI158" s="152">
        <v>222</v>
      </c>
      <c r="EJ158" s="152">
        <v>123</v>
      </c>
      <c r="EK158" s="152">
        <v>186</v>
      </c>
      <c r="EL158" s="152">
        <v>106</v>
      </c>
      <c r="EM158" s="152">
        <v>147</v>
      </c>
      <c r="EN158" s="152">
        <v>161</v>
      </c>
      <c r="EO158" s="152">
        <v>467</v>
      </c>
      <c r="EP158" s="152">
        <v>63</v>
      </c>
      <c r="EQ158" s="152">
        <v>60</v>
      </c>
      <c r="ER158" s="152">
        <v>118</v>
      </c>
      <c r="ES158" s="152">
        <v>494</v>
      </c>
      <c r="ET158" s="152">
        <v>136</v>
      </c>
      <c r="EU158" s="152">
        <v>27</v>
      </c>
      <c r="EV158" s="152">
        <v>229</v>
      </c>
      <c r="EW158" s="152">
        <v>465</v>
      </c>
      <c r="EX158" s="152">
        <v>112</v>
      </c>
      <c r="EY158" s="152">
        <v>42</v>
      </c>
      <c r="EZ158" s="152">
        <v>53</v>
      </c>
      <c r="FA158" s="152">
        <v>53</v>
      </c>
      <c r="FB158" s="152">
        <v>205</v>
      </c>
      <c r="FC158" s="152">
        <f>SUM(FC156:FC157)</f>
        <v>35290</v>
      </c>
    </row>
    <row r="159" spans="1:159" x14ac:dyDescent="0.3">
      <c r="A159" s="154" t="s">
        <v>462</v>
      </c>
    </row>
    <row r="160" spans="1:159" x14ac:dyDescent="0.3">
      <c r="A160" s="154" t="s">
        <v>518</v>
      </c>
    </row>
    <row r="162" spans="1:159" x14ac:dyDescent="0.3">
      <c r="A162" s="145" t="s">
        <v>519</v>
      </c>
    </row>
    <row r="163" spans="1:159" x14ac:dyDescent="0.3">
      <c r="A163" s="146" t="s">
        <v>520</v>
      </c>
    </row>
    <row r="164" spans="1:159" x14ac:dyDescent="0.3">
      <c r="A164" s="147" t="s">
        <v>300</v>
      </c>
    </row>
    <row r="165" spans="1:159" x14ac:dyDescent="0.3">
      <c r="A165" s="177" t="s">
        <v>521</v>
      </c>
      <c r="B165" s="179" t="s">
        <v>302</v>
      </c>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0"/>
      <c r="AV165" s="180"/>
      <c r="AW165" s="180"/>
      <c r="AX165" s="180"/>
      <c r="AY165" s="180"/>
      <c r="AZ165" s="180"/>
      <c r="BA165" s="180"/>
      <c r="BB165" s="180"/>
      <c r="BC165" s="180"/>
      <c r="BD165" s="180"/>
      <c r="BE165" s="180"/>
      <c r="BF165" s="180"/>
      <c r="BG165" s="180"/>
      <c r="BH165" s="180"/>
      <c r="BI165" s="180"/>
      <c r="BJ165" s="180"/>
      <c r="BK165" s="180"/>
      <c r="BL165" s="180"/>
      <c r="BM165" s="180"/>
      <c r="BN165" s="180"/>
      <c r="BO165" s="180"/>
      <c r="BP165" s="180"/>
      <c r="BQ165" s="180"/>
      <c r="BR165" s="180"/>
      <c r="BS165" s="180"/>
      <c r="BT165" s="180"/>
      <c r="BU165" s="180"/>
      <c r="BV165" s="180"/>
      <c r="BW165" s="180"/>
      <c r="BX165" s="180"/>
      <c r="BY165" s="180"/>
      <c r="BZ165" s="180"/>
      <c r="CA165" s="180"/>
      <c r="CB165" s="180"/>
      <c r="CC165" s="180"/>
      <c r="CD165" s="180"/>
      <c r="CE165" s="180"/>
      <c r="CF165" s="180"/>
      <c r="CG165" s="180"/>
      <c r="CH165" s="180"/>
      <c r="CI165" s="180"/>
      <c r="CJ165" s="180"/>
      <c r="CK165" s="180"/>
      <c r="CL165" s="180"/>
      <c r="CM165" s="180"/>
      <c r="CN165" s="180"/>
      <c r="CO165" s="180"/>
      <c r="CP165" s="180"/>
      <c r="CQ165" s="180"/>
      <c r="CR165" s="180"/>
      <c r="CS165" s="180"/>
      <c r="CT165" s="180"/>
      <c r="CU165" s="180"/>
      <c r="CV165" s="180"/>
      <c r="CW165" s="180"/>
      <c r="CX165" s="180"/>
      <c r="CY165" s="180"/>
      <c r="CZ165" s="180"/>
      <c r="DA165" s="180"/>
      <c r="DB165" s="180"/>
      <c r="DC165" s="180"/>
      <c r="DD165" s="180"/>
      <c r="DE165" s="180"/>
      <c r="DF165" s="180"/>
      <c r="DG165" s="180"/>
      <c r="DH165" s="180"/>
      <c r="DI165" s="180"/>
      <c r="DJ165" s="180"/>
      <c r="DK165" s="180"/>
      <c r="DL165" s="180"/>
      <c r="DM165" s="180"/>
      <c r="DN165" s="180"/>
      <c r="DO165" s="180"/>
      <c r="DP165" s="180"/>
      <c r="DQ165" s="180"/>
      <c r="DR165" s="180"/>
      <c r="DS165" s="180"/>
      <c r="DT165" s="180"/>
      <c r="DU165" s="180"/>
      <c r="DV165" s="180"/>
      <c r="DW165" s="180"/>
      <c r="DX165" s="180"/>
      <c r="DY165" s="180"/>
      <c r="DZ165" s="180"/>
      <c r="EA165" s="180"/>
      <c r="EB165" s="180"/>
      <c r="EC165" s="180"/>
      <c r="ED165" s="180"/>
      <c r="EE165" s="180"/>
      <c r="EF165" s="180"/>
      <c r="EG165" s="180"/>
      <c r="EH165" s="180"/>
      <c r="EI165" s="180"/>
      <c r="EJ165" s="180"/>
      <c r="EK165" s="180"/>
      <c r="EL165" s="180"/>
      <c r="EM165" s="180"/>
      <c r="EN165" s="180"/>
      <c r="EO165" s="180"/>
      <c r="EP165" s="180"/>
      <c r="EQ165" s="180"/>
      <c r="ER165" s="180"/>
      <c r="ES165" s="180"/>
      <c r="ET165" s="180"/>
      <c r="EU165" s="180"/>
      <c r="EV165" s="180"/>
      <c r="EW165" s="180"/>
      <c r="EX165" s="180"/>
      <c r="EY165" s="180"/>
      <c r="EZ165" s="180"/>
      <c r="FA165" s="180"/>
      <c r="FB165" s="180"/>
      <c r="FC165" s="181"/>
    </row>
    <row r="166" spans="1:159" ht="315" customHeight="1" x14ac:dyDescent="0.3">
      <c r="A166" s="178"/>
      <c r="B166" s="148" t="s">
        <v>303</v>
      </c>
      <c r="C166" s="148" t="s">
        <v>304</v>
      </c>
      <c r="D166" s="148" t="s">
        <v>305</v>
      </c>
      <c r="E166" s="148" t="s">
        <v>306</v>
      </c>
      <c r="F166" s="148" t="s">
        <v>307</v>
      </c>
      <c r="G166" s="148" t="s">
        <v>308</v>
      </c>
      <c r="H166" s="148" t="s">
        <v>309</v>
      </c>
      <c r="I166" s="148" t="s">
        <v>310</v>
      </c>
      <c r="J166" s="148" t="s">
        <v>311</v>
      </c>
      <c r="K166" s="148" t="s">
        <v>312</v>
      </c>
      <c r="L166" s="148" t="s">
        <v>313</v>
      </c>
      <c r="M166" s="148" t="s">
        <v>314</v>
      </c>
      <c r="N166" s="148" t="s">
        <v>315</v>
      </c>
      <c r="O166" s="148" t="s">
        <v>316</v>
      </c>
      <c r="P166" s="148" t="s">
        <v>317</v>
      </c>
      <c r="Q166" s="148" t="s">
        <v>318</v>
      </c>
      <c r="R166" s="148" t="s">
        <v>319</v>
      </c>
      <c r="S166" s="148" t="s">
        <v>320</v>
      </c>
      <c r="T166" s="148" t="s">
        <v>321</v>
      </c>
      <c r="U166" s="148" t="s">
        <v>322</v>
      </c>
      <c r="V166" s="148" t="s">
        <v>323</v>
      </c>
      <c r="W166" s="148" t="s">
        <v>324</v>
      </c>
      <c r="X166" s="148" t="s">
        <v>325</v>
      </c>
      <c r="Y166" s="148" t="s">
        <v>326</v>
      </c>
      <c r="Z166" s="148" t="s">
        <v>327</v>
      </c>
      <c r="AA166" s="148" t="s">
        <v>328</v>
      </c>
      <c r="AB166" s="148" t="s">
        <v>329</v>
      </c>
      <c r="AC166" s="148" t="s">
        <v>330</v>
      </c>
      <c r="AD166" s="148" t="s">
        <v>331</v>
      </c>
      <c r="AE166" s="148" t="s">
        <v>332</v>
      </c>
      <c r="AF166" s="148" t="s">
        <v>333</v>
      </c>
      <c r="AG166" s="148" t="s">
        <v>334</v>
      </c>
      <c r="AH166" s="148" t="s">
        <v>335</v>
      </c>
      <c r="AI166" s="148" t="s">
        <v>336</v>
      </c>
      <c r="AJ166" s="148" t="s">
        <v>337</v>
      </c>
      <c r="AK166" s="148" t="s">
        <v>338</v>
      </c>
      <c r="AL166" s="148" t="s">
        <v>339</v>
      </c>
      <c r="AM166" s="148" t="s">
        <v>340</v>
      </c>
      <c r="AN166" s="148" t="s">
        <v>341</v>
      </c>
      <c r="AO166" s="148" t="s">
        <v>342</v>
      </c>
      <c r="AP166" s="148" t="s">
        <v>343</v>
      </c>
      <c r="AQ166" s="148" t="s">
        <v>344</v>
      </c>
      <c r="AR166" s="148" t="s">
        <v>345</v>
      </c>
      <c r="AS166" s="148" t="s">
        <v>346</v>
      </c>
      <c r="AT166" s="148" t="s">
        <v>347</v>
      </c>
      <c r="AU166" s="148" t="s">
        <v>348</v>
      </c>
      <c r="AV166" s="148" t="s">
        <v>349</v>
      </c>
      <c r="AW166" s="148" t="s">
        <v>350</v>
      </c>
      <c r="AX166" s="148" t="s">
        <v>351</v>
      </c>
      <c r="AY166" s="148" t="s">
        <v>352</v>
      </c>
      <c r="AZ166" s="148" t="s">
        <v>353</v>
      </c>
      <c r="BA166" s="148" t="s">
        <v>354</v>
      </c>
      <c r="BB166" s="148" t="s">
        <v>355</v>
      </c>
      <c r="BC166" s="148" t="s">
        <v>356</v>
      </c>
      <c r="BD166" s="148" t="s">
        <v>357</v>
      </c>
      <c r="BE166" s="148" t="s">
        <v>358</v>
      </c>
      <c r="BF166" s="148" t="s">
        <v>359</v>
      </c>
      <c r="BG166" s="148" t="s">
        <v>360</v>
      </c>
      <c r="BH166" s="148" t="s">
        <v>361</v>
      </c>
      <c r="BI166" s="148" t="s">
        <v>362</v>
      </c>
      <c r="BJ166" s="148" t="s">
        <v>363</v>
      </c>
      <c r="BK166" s="148" t="s">
        <v>364</v>
      </c>
      <c r="BL166" s="148" t="s">
        <v>365</v>
      </c>
      <c r="BM166" s="148" t="s">
        <v>366</v>
      </c>
      <c r="BN166" s="148" t="s">
        <v>367</v>
      </c>
      <c r="BO166" s="148" t="s">
        <v>368</v>
      </c>
      <c r="BP166" s="148" t="s">
        <v>369</v>
      </c>
      <c r="BQ166" s="148" t="s">
        <v>370</v>
      </c>
      <c r="BR166" s="148" t="s">
        <v>371</v>
      </c>
      <c r="BS166" s="148" t="s">
        <v>372</v>
      </c>
      <c r="BT166" s="148" t="s">
        <v>373</v>
      </c>
      <c r="BU166" s="148" t="s">
        <v>374</v>
      </c>
      <c r="BV166" s="148" t="s">
        <v>375</v>
      </c>
      <c r="BW166" s="148" t="s">
        <v>376</v>
      </c>
      <c r="BX166" s="148" t="s">
        <v>377</v>
      </c>
      <c r="BY166" s="148" t="s">
        <v>378</v>
      </c>
      <c r="BZ166" s="148" t="s">
        <v>379</v>
      </c>
      <c r="CA166" s="148" t="s">
        <v>380</v>
      </c>
      <c r="CB166" s="148" t="s">
        <v>381</v>
      </c>
      <c r="CC166" s="148" t="s">
        <v>382</v>
      </c>
      <c r="CD166" s="148" t="s">
        <v>383</v>
      </c>
      <c r="CE166" s="148" t="s">
        <v>384</v>
      </c>
      <c r="CF166" s="148" t="s">
        <v>385</v>
      </c>
      <c r="CG166" s="148" t="s">
        <v>386</v>
      </c>
      <c r="CH166" s="148" t="s">
        <v>387</v>
      </c>
      <c r="CI166" s="148" t="s">
        <v>388</v>
      </c>
      <c r="CJ166" s="148" t="s">
        <v>389</v>
      </c>
      <c r="CK166" s="148" t="s">
        <v>390</v>
      </c>
      <c r="CL166" s="148" t="s">
        <v>391</v>
      </c>
      <c r="CM166" s="148" t="s">
        <v>392</v>
      </c>
      <c r="CN166" s="148" t="s">
        <v>393</v>
      </c>
      <c r="CO166" s="148" t="s">
        <v>394</v>
      </c>
      <c r="CP166" s="148" t="s">
        <v>395</v>
      </c>
      <c r="CQ166" s="148" t="s">
        <v>396</v>
      </c>
      <c r="CR166" s="148" t="s">
        <v>397</v>
      </c>
      <c r="CS166" s="148" t="s">
        <v>398</v>
      </c>
      <c r="CT166" s="148" t="s">
        <v>399</v>
      </c>
      <c r="CU166" s="148" t="s">
        <v>400</v>
      </c>
      <c r="CV166" s="148" t="s">
        <v>401</v>
      </c>
      <c r="CW166" s="148" t="s">
        <v>402</v>
      </c>
      <c r="CX166" s="148" t="s">
        <v>403</v>
      </c>
      <c r="CY166" s="148" t="s">
        <v>404</v>
      </c>
      <c r="CZ166" s="148" t="s">
        <v>405</v>
      </c>
      <c r="DA166" s="148" t="s">
        <v>406</v>
      </c>
      <c r="DB166" s="148" t="s">
        <v>407</v>
      </c>
      <c r="DC166" s="148" t="s">
        <v>408</v>
      </c>
      <c r="DD166" s="148" t="s">
        <v>409</v>
      </c>
      <c r="DE166" s="148" t="s">
        <v>410</v>
      </c>
      <c r="DF166" s="148" t="s">
        <v>411</v>
      </c>
      <c r="DG166" s="148" t="s">
        <v>412</v>
      </c>
      <c r="DH166" s="148" t="s">
        <v>413</v>
      </c>
      <c r="DI166" s="148" t="s">
        <v>414</v>
      </c>
      <c r="DJ166" s="148" t="s">
        <v>415</v>
      </c>
      <c r="DK166" s="148" t="s">
        <v>416</v>
      </c>
      <c r="DL166" s="148" t="s">
        <v>417</v>
      </c>
      <c r="DM166" s="148" t="s">
        <v>418</v>
      </c>
      <c r="DN166" s="148" t="s">
        <v>419</v>
      </c>
      <c r="DO166" s="148" t="s">
        <v>420</v>
      </c>
      <c r="DP166" s="148" t="s">
        <v>421</v>
      </c>
      <c r="DQ166" s="148" t="s">
        <v>422</v>
      </c>
      <c r="DR166" s="148" t="s">
        <v>423</v>
      </c>
      <c r="DS166" s="148" t="s">
        <v>424</v>
      </c>
      <c r="DT166" s="148" t="s">
        <v>425</v>
      </c>
      <c r="DU166" s="148" t="s">
        <v>426</v>
      </c>
      <c r="DV166" s="148" t="s">
        <v>427</v>
      </c>
      <c r="DW166" s="148" t="s">
        <v>428</v>
      </c>
      <c r="DX166" s="148" t="s">
        <v>429</v>
      </c>
      <c r="DY166" s="148" t="s">
        <v>430</v>
      </c>
      <c r="DZ166" s="148" t="s">
        <v>431</v>
      </c>
      <c r="EA166" s="148" t="s">
        <v>432</v>
      </c>
      <c r="EB166" s="148" t="s">
        <v>433</v>
      </c>
      <c r="EC166" s="148" t="s">
        <v>434</v>
      </c>
      <c r="ED166" s="148" t="s">
        <v>435</v>
      </c>
      <c r="EE166" s="148" t="s">
        <v>436</v>
      </c>
      <c r="EF166" s="148" t="s">
        <v>437</v>
      </c>
      <c r="EG166" s="148" t="s">
        <v>438</v>
      </c>
      <c r="EH166" s="148" t="s">
        <v>439</v>
      </c>
      <c r="EI166" s="148" t="s">
        <v>440</v>
      </c>
      <c r="EJ166" s="148" t="s">
        <v>441</v>
      </c>
      <c r="EK166" s="148" t="s">
        <v>442</v>
      </c>
      <c r="EL166" s="148" t="s">
        <v>443</v>
      </c>
      <c r="EM166" s="148" t="s">
        <v>444</v>
      </c>
      <c r="EN166" s="148" t="s">
        <v>445</v>
      </c>
      <c r="EO166" s="148" t="s">
        <v>446</v>
      </c>
      <c r="EP166" s="148" t="s">
        <v>447</v>
      </c>
      <c r="EQ166" s="148" t="s">
        <v>448</v>
      </c>
      <c r="ER166" s="148" t="s">
        <v>449</v>
      </c>
      <c r="ES166" s="148" t="s">
        <v>450</v>
      </c>
      <c r="ET166" s="148" t="s">
        <v>451</v>
      </c>
      <c r="EU166" s="148" t="s">
        <v>452</v>
      </c>
      <c r="EV166" s="148" t="s">
        <v>453</v>
      </c>
      <c r="EW166" s="148" t="s">
        <v>454</v>
      </c>
      <c r="EX166" s="148" t="s">
        <v>455</v>
      </c>
      <c r="EY166" s="148" t="s">
        <v>456</v>
      </c>
      <c r="EZ166" s="148" t="s">
        <v>457</v>
      </c>
      <c r="FA166" s="148" t="s">
        <v>458</v>
      </c>
      <c r="FB166" s="148" t="s">
        <v>459</v>
      </c>
      <c r="FC166" s="149" t="s">
        <v>460</v>
      </c>
    </row>
    <row r="167" spans="1:159" x14ac:dyDescent="0.3">
      <c r="A167" s="150" t="s">
        <v>469</v>
      </c>
      <c r="B167" s="151">
        <v>619</v>
      </c>
      <c r="C167" s="151">
        <v>926</v>
      </c>
      <c r="D167" s="151">
        <v>498</v>
      </c>
      <c r="E167" s="151">
        <v>63</v>
      </c>
      <c r="F167" s="151">
        <v>192</v>
      </c>
      <c r="G167" s="151">
        <v>68</v>
      </c>
      <c r="H167" s="151">
        <v>209</v>
      </c>
      <c r="I167" s="151">
        <v>1398</v>
      </c>
      <c r="J167" s="151">
        <v>1227</v>
      </c>
      <c r="K167" s="151">
        <v>317</v>
      </c>
      <c r="L167" s="151">
        <v>178</v>
      </c>
      <c r="M167" s="151">
        <v>377</v>
      </c>
      <c r="N167" s="151">
        <v>173</v>
      </c>
      <c r="O167" s="151">
        <v>184</v>
      </c>
      <c r="P167" s="151">
        <v>137</v>
      </c>
      <c r="Q167" s="151">
        <v>320</v>
      </c>
      <c r="R167" s="151">
        <v>139</v>
      </c>
      <c r="S167" s="151">
        <v>201</v>
      </c>
      <c r="T167" s="151">
        <v>153</v>
      </c>
      <c r="U167" s="151">
        <v>456</v>
      </c>
      <c r="V167" s="151">
        <v>169</v>
      </c>
      <c r="W167" s="151">
        <v>150</v>
      </c>
      <c r="X167" s="151">
        <v>254</v>
      </c>
      <c r="Y167" s="151">
        <v>313</v>
      </c>
      <c r="Z167" s="151">
        <v>585</v>
      </c>
      <c r="AA167" s="151">
        <v>387</v>
      </c>
      <c r="AB167" s="151">
        <v>133</v>
      </c>
      <c r="AC167" s="151">
        <v>181</v>
      </c>
      <c r="AD167" s="151">
        <v>60</v>
      </c>
      <c r="AE167" s="151">
        <v>76</v>
      </c>
      <c r="AF167" s="151">
        <v>101</v>
      </c>
      <c r="AG167" s="151">
        <v>48</v>
      </c>
      <c r="AH167" s="151">
        <v>185</v>
      </c>
      <c r="AI167" s="151">
        <v>473</v>
      </c>
      <c r="AJ167" s="151">
        <v>554</v>
      </c>
      <c r="AK167" s="151">
        <v>191</v>
      </c>
      <c r="AL167" s="151">
        <v>404</v>
      </c>
      <c r="AM167" s="151">
        <v>104</v>
      </c>
      <c r="AN167" s="151">
        <v>60</v>
      </c>
      <c r="AO167" s="151">
        <v>41</v>
      </c>
      <c r="AP167" s="151">
        <v>476</v>
      </c>
      <c r="AQ167" s="151">
        <v>78</v>
      </c>
      <c r="AR167" s="151">
        <v>23</v>
      </c>
      <c r="AS167" s="151">
        <v>34</v>
      </c>
      <c r="AT167" s="151">
        <v>54</v>
      </c>
      <c r="AU167" s="151">
        <v>37</v>
      </c>
      <c r="AV167" s="151">
        <v>207</v>
      </c>
      <c r="AW167" s="151">
        <v>231</v>
      </c>
      <c r="AX167" s="151">
        <v>304</v>
      </c>
      <c r="AY167" s="151">
        <v>158</v>
      </c>
      <c r="AZ167" s="151">
        <v>9</v>
      </c>
      <c r="BA167" s="151">
        <v>125</v>
      </c>
      <c r="BB167" s="151">
        <v>179</v>
      </c>
      <c r="BC167" s="151">
        <v>93</v>
      </c>
      <c r="BD167" s="151">
        <v>202</v>
      </c>
      <c r="BE167" s="151">
        <v>98</v>
      </c>
      <c r="BF167" s="151">
        <v>297</v>
      </c>
      <c r="BG167" s="151">
        <v>384</v>
      </c>
      <c r="BH167" s="151">
        <v>260</v>
      </c>
      <c r="BI167" s="151">
        <v>69</v>
      </c>
      <c r="BJ167" s="151">
        <v>64</v>
      </c>
      <c r="BK167" s="151">
        <v>58</v>
      </c>
      <c r="BL167" s="151">
        <v>184</v>
      </c>
      <c r="BM167" s="151">
        <v>147</v>
      </c>
      <c r="BN167" s="151">
        <v>137</v>
      </c>
      <c r="BO167" s="151">
        <v>40</v>
      </c>
      <c r="BP167" s="151">
        <v>31</v>
      </c>
      <c r="BQ167" s="151">
        <v>674</v>
      </c>
      <c r="BR167" s="151">
        <v>173</v>
      </c>
      <c r="BS167" s="151">
        <v>526</v>
      </c>
      <c r="BT167" s="151">
        <v>330</v>
      </c>
      <c r="BU167" s="151">
        <v>36</v>
      </c>
      <c r="BV167" s="151">
        <v>213</v>
      </c>
      <c r="BW167" s="151">
        <v>72</v>
      </c>
      <c r="BX167" s="151">
        <v>99</v>
      </c>
      <c r="BY167" s="151">
        <v>140</v>
      </c>
      <c r="BZ167" s="151">
        <v>145</v>
      </c>
      <c r="CA167" s="151">
        <v>446</v>
      </c>
      <c r="CB167" s="151">
        <v>352</v>
      </c>
      <c r="CC167" s="151">
        <v>180</v>
      </c>
      <c r="CD167" s="151">
        <v>62</v>
      </c>
      <c r="CE167" s="151">
        <v>65</v>
      </c>
      <c r="CF167" s="151">
        <v>358</v>
      </c>
      <c r="CG167" s="151">
        <v>61</v>
      </c>
      <c r="CH167" s="151">
        <v>91</v>
      </c>
      <c r="CI167" s="151">
        <v>269</v>
      </c>
      <c r="CJ167" s="151">
        <v>133</v>
      </c>
      <c r="CK167" s="151">
        <v>66</v>
      </c>
      <c r="CL167" s="151">
        <v>109</v>
      </c>
      <c r="CM167" s="151">
        <v>180</v>
      </c>
      <c r="CN167" s="151">
        <v>248</v>
      </c>
      <c r="CO167" s="151">
        <v>452</v>
      </c>
      <c r="CP167" s="151">
        <v>108</v>
      </c>
      <c r="CQ167" s="151">
        <v>67</v>
      </c>
      <c r="CR167" s="151">
        <v>82</v>
      </c>
      <c r="CS167" s="151">
        <v>39</v>
      </c>
      <c r="CT167" s="151">
        <v>76</v>
      </c>
      <c r="CU167" s="151">
        <v>53</v>
      </c>
      <c r="CV167" s="151">
        <v>317</v>
      </c>
      <c r="CW167" s="151">
        <v>67</v>
      </c>
      <c r="CX167" s="151">
        <v>239</v>
      </c>
      <c r="CY167" s="151">
        <v>119</v>
      </c>
      <c r="CZ167" s="151">
        <v>45</v>
      </c>
      <c r="DA167" s="151">
        <v>61</v>
      </c>
      <c r="DB167" s="151">
        <v>51</v>
      </c>
      <c r="DC167" s="151">
        <v>232</v>
      </c>
      <c r="DD167" s="151">
        <v>309</v>
      </c>
      <c r="DE167" s="151">
        <v>93</v>
      </c>
      <c r="DF167" s="151">
        <v>148</v>
      </c>
      <c r="DG167" s="151">
        <v>241</v>
      </c>
      <c r="DH167" s="151">
        <v>27</v>
      </c>
      <c r="DI167" s="151">
        <v>33</v>
      </c>
      <c r="DJ167" s="151">
        <v>104</v>
      </c>
      <c r="DK167" s="151">
        <v>30</v>
      </c>
      <c r="DL167" s="151">
        <v>333</v>
      </c>
      <c r="DM167" s="151">
        <v>34</v>
      </c>
      <c r="DN167" s="151">
        <v>3</v>
      </c>
      <c r="DO167" s="151">
        <v>43</v>
      </c>
      <c r="DP167" s="151">
        <v>56</v>
      </c>
      <c r="DQ167" s="151">
        <v>154</v>
      </c>
      <c r="DR167" s="151">
        <v>218</v>
      </c>
      <c r="DS167" s="151">
        <v>114</v>
      </c>
      <c r="DT167" s="151">
        <v>50</v>
      </c>
      <c r="DU167" s="151">
        <v>36</v>
      </c>
      <c r="DV167" s="151">
        <v>34</v>
      </c>
      <c r="DW167" s="151">
        <v>18</v>
      </c>
      <c r="DX167" s="151">
        <v>193</v>
      </c>
      <c r="DY167" s="151">
        <v>380</v>
      </c>
      <c r="DZ167" s="151">
        <v>82</v>
      </c>
      <c r="EA167" s="151">
        <v>63</v>
      </c>
      <c r="EB167" s="151">
        <v>33</v>
      </c>
      <c r="EC167" s="151">
        <v>52</v>
      </c>
      <c r="ED167" s="151">
        <v>179</v>
      </c>
      <c r="EE167" s="151">
        <v>118</v>
      </c>
      <c r="EF167" s="151">
        <v>726</v>
      </c>
      <c r="EG167" s="151">
        <v>453</v>
      </c>
      <c r="EH167" s="151">
        <v>181</v>
      </c>
      <c r="EI167" s="151">
        <v>201</v>
      </c>
      <c r="EJ167" s="151">
        <v>109</v>
      </c>
      <c r="EK167" s="151">
        <v>173</v>
      </c>
      <c r="EL167" s="151">
        <v>100</v>
      </c>
      <c r="EM167" s="151">
        <v>146</v>
      </c>
      <c r="EN167" s="151">
        <v>126</v>
      </c>
      <c r="EO167" s="151">
        <v>371</v>
      </c>
      <c r="EP167" s="151">
        <v>48</v>
      </c>
      <c r="EQ167" s="151">
        <v>48</v>
      </c>
      <c r="ER167" s="151">
        <v>115</v>
      </c>
      <c r="ES167" s="151">
        <v>453</v>
      </c>
      <c r="ET167" s="151">
        <v>125</v>
      </c>
      <c r="EU167" s="151">
        <v>24</v>
      </c>
      <c r="EV167" s="151">
        <v>185</v>
      </c>
      <c r="EW167" s="151">
        <v>366</v>
      </c>
      <c r="EX167" s="151">
        <v>104</v>
      </c>
      <c r="EY167" s="151">
        <v>38</v>
      </c>
      <c r="EZ167" s="151">
        <v>50</v>
      </c>
      <c r="FA167" s="151">
        <v>46</v>
      </c>
      <c r="FB167" s="151">
        <v>203</v>
      </c>
      <c r="FC167" s="152">
        <f>SUM(B167:FB167)</f>
        <v>30888</v>
      </c>
    </row>
    <row r="168" spans="1:159" x14ac:dyDescent="0.3">
      <c r="A168" s="150" t="s">
        <v>470</v>
      </c>
      <c r="B168" s="151">
        <v>111</v>
      </c>
      <c r="C168" s="151">
        <v>308</v>
      </c>
      <c r="D168" s="151">
        <v>92</v>
      </c>
      <c r="E168" s="151">
        <v>11</v>
      </c>
      <c r="F168" s="151">
        <v>20</v>
      </c>
      <c r="G168" s="151">
        <v>15</v>
      </c>
      <c r="H168" s="151">
        <v>17</v>
      </c>
      <c r="I168" s="151">
        <v>10</v>
      </c>
      <c r="J168" s="151">
        <v>104</v>
      </c>
      <c r="K168" s="151">
        <v>35</v>
      </c>
      <c r="L168" s="151">
        <v>17</v>
      </c>
      <c r="M168" s="151">
        <v>23</v>
      </c>
      <c r="N168" s="151">
        <v>14</v>
      </c>
      <c r="O168" s="151">
        <v>21</v>
      </c>
      <c r="P168" s="151">
        <v>9</v>
      </c>
      <c r="Q168" s="151">
        <v>13</v>
      </c>
      <c r="R168" s="151">
        <v>10</v>
      </c>
      <c r="S168" s="151">
        <v>22</v>
      </c>
      <c r="T168" s="151">
        <v>36</v>
      </c>
      <c r="U168" s="151">
        <v>95</v>
      </c>
      <c r="V168" s="151">
        <v>13</v>
      </c>
      <c r="W168" s="151">
        <v>19</v>
      </c>
      <c r="X168" s="151">
        <v>5</v>
      </c>
      <c r="Y168" s="151">
        <v>9</v>
      </c>
      <c r="Z168" s="151">
        <v>4</v>
      </c>
      <c r="AA168" s="151">
        <v>55</v>
      </c>
      <c r="AB168" s="151">
        <v>21</v>
      </c>
      <c r="AC168" s="151">
        <v>0</v>
      </c>
      <c r="AD168" s="151">
        <v>0</v>
      </c>
      <c r="AE168" s="151">
        <v>6</v>
      </c>
      <c r="AF168" s="151">
        <v>13</v>
      </c>
      <c r="AG168" s="151">
        <v>0</v>
      </c>
      <c r="AH168" s="151">
        <v>4</v>
      </c>
      <c r="AI168" s="151">
        <v>13</v>
      </c>
      <c r="AJ168" s="151">
        <v>20</v>
      </c>
      <c r="AK168" s="151">
        <v>48</v>
      </c>
      <c r="AL168" s="151">
        <v>124</v>
      </c>
      <c r="AM168" s="151">
        <v>22</v>
      </c>
      <c r="AN168" s="151">
        <v>4</v>
      </c>
      <c r="AO168" s="151">
        <v>7</v>
      </c>
      <c r="AP168" s="151">
        <v>4</v>
      </c>
      <c r="AQ168" s="151">
        <v>20</v>
      </c>
      <c r="AR168" s="151">
        <v>4</v>
      </c>
      <c r="AS168" s="151">
        <v>9</v>
      </c>
      <c r="AT168" s="151">
        <v>4</v>
      </c>
      <c r="AU168" s="151">
        <v>1</v>
      </c>
      <c r="AV168" s="151">
        <v>46</v>
      </c>
      <c r="AW168" s="151">
        <v>30</v>
      </c>
      <c r="AX168" s="151">
        <v>31</v>
      </c>
      <c r="AY168" s="151">
        <v>23</v>
      </c>
      <c r="AZ168" s="151">
        <v>0</v>
      </c>
      <c r="BA168" s="151">
        <v>11</v>
      </c>
      <c r="BB168" s="151">
        <v>1</v>
      </c>
      <c r="BC168" s="151">
        <v>12</v>
      </c>
      <c r="BD168" s="151">
        <v>2</v>
      </c>
      <c r="BE168" s="151">
        <v>8</v>
      </c>
      <c r="BF168" s="151">
        <v>5</v>
      </c>
      <c r="BG168" s="151">
        <v>66</v>
      </c>
      <c r="BH168" s="151">
        <v>52</v>
      </c>
      <c r="BI168" s="151">
        <v>20</v>
      </c>
      <c r="BJ168" s="151">
        <v>4</v>
      </c>
      <c r="BK168" s="151">
        <v>1</v>
      </c>
      <c r="BL168" s="151">
        <v>8</v>
      </c>
      <c r="BM168" s="151">
        <v>15</v>
      </c>
      <c r="BN168" s="151">
        <v>4</v>
      </c>
      <c r="BO168" s="151">
        <v>2</v>
      </c>
      <c r="BP168" s="151">
        <v>3</v>
      </c>
      <c r="BQ168" s="151">
        <v>177</v>
      </c>
      <c r="BR168" s="151">
        <v>24</v>
      </c>
      <c r="BS168" s="151">
        <v>140</v>
      </c>
      <c r="BT168" s="151">
        <v>165</v>
      </c>
      <c r="BU168" s="151">
        <v>3</v>
      </c>
      <c r="BV168" s="151">
        <v>32</v>
      </c>
      <c r="BW168" s="151">
        <v>13</v>
      </c>
      <c r="BX168" s="151">
        <v>9</v>
      </c>
      <c r="BY168" s="151">
        <v>13</v>
      </c>
      <c r="BZ168" s="151">
        <v>6</v>
      </c>
      <c r="CA168" s="151">
        <v>32</v>
      </c>
      <c r="CB168" s="151">
        <v>73</v>
      </c>
      <c r="CC168" s="151">
        <v>33</v>
      </c>
      <c r="CD168" s="151">
        <v>9</v>
      </c>
      <c r="CE168" s="151">
        <v>0</v>
      </c>
      <c r="CF168" s="151">
        <v>1</v>
      </c>
      <c r="CG168" s="151">
        <v>5</v>
      </c>
      <c r="CH168" s="151">
        <v>16</v>
      </c>
      <c r="CI168" s="151">
        <v>54</v>
      </c>
      <c r="CJ168" s="151">
        <v>9</v>
      </c>
      <c r="CK168" s="151">
        <v>5</v>
      </c>
      <c r="CL168" s="151">
        <v>22</v>
      </c>
      <c r="CM168" s="151">
        <v>8</v>
      </c>
      <c r="CN168" s="151">
        <v>116</v>
      </c>
      <c r="CO168" s="151">
        <v>18</v>
      </c>
      <c r="CP168" s="151">
        <v>25</v>
      </c>
      <c r="CQ168" s="151">
        <v>4</v>
      </c>
      <c r="CR168" s="151">
        <v>0</v>
      </c>
      <c r="CS168" s="151">
        <v>0</v>
      </c>
      <c r="CT168" s="151">
        <v>0</v>
      </c>
      <c r="CU168" s="151">
        <v>0</v>
      </c>
      <c r="CV168" s="151">
        <v>3</v>
      </c>
      <c r="CW168" s="151">
        <v>8</v>
      </c>
      <c r="CX168" s="151">
        <v>75</v>
      </c>
      <c r="CY168" s="151">
        <v>1</v>
      </c>
      <c r="CZ168" s="151">
        <v>1</v>
      </c>
      <c r="DA168" s="151">
        <v>4</v>
      </c>
      <c r="DB168" s="151">
        <v>4</v>
      </c>
      <c r="DC168" s="151">
        <v>4</v>
      </c>
      <c r="DD168" s="151">
        <v>55</v>
      </c>
      <c r="DE168" s="151">
        <v>24</v>
      </c>
      <c r="DF168" s="151">
        <v>95</v>
      </c>
      <c r="DG168" s="151">
        <v>75</v>
      </c>
      <c r="DH168" s="151">
        <v>5</v>
      </c>
      <c r="DI168" s="151">
        <v>10</v>
      </c>
      <c r="DJ168" s="151">
        <v>20</v>
      </c>
      <c r="DK168" s="151">
        <v>2</v>
      </c>
      <c r="DL168" s="151">
        <v>9</v>
      </c>
      <c r="DM168" s="151">
        <v>10</v>
      </c>
      <c r="DN168" s="151">
        <v>0</v>
      </c>
      <c r="DO168" s="151">
        <v>5</v>
      </c>
      <c r="DP168" s="151">
        <v>8</v>
      </c>
      <c r="DQ168" s="151">
        <v>25</v>
      </c>
      <c r="DR168" s="151">
        <v>54</v>
      </c>
      <c r="DS168" s="151">
        <v>4</v>
      </c>
      <c r="DT168" s="151">
        <v>6</v>
      </c>
      <c r="DU168" s="151">
        <v>4</v>
      </c>
      <c r="DV168" s="151">
        <v>0</v>
      </c>
      <c r="DW168" s="151">
        <v>5</v>
      </c>
      <c r="DX168" s="151">
        <v>69</v>
      </c>
      <c r="DY168" s="151">
        <v>121</v>
      </c>
      <c r="DZ168" s="151">
        <v>19</v>
      </c>
      <c r="EA168" s="151">
        <v>6</v>
      </c>
      <c r="EB168" s="151">
        <v>3</v>
      </c>
      <c r="EC168" s="151">
        <v>1</v>
      </c>
      <c r="ED168" s="151">
        <v>59</v>
      </c>
      <c r="EE168" s="151">
        <v>38</v>
      </c>
      <c r="EF168" s="151">
        <v>189</v>
      </c>
      <c r="EG168" s="151">
        <v>149</v>
      </c>
      <c r="EH168" s="151">
        <v>26</v>
      </c>
      <c r="EI168" s="151">
        <v>21</v>
      </c>
      <c r="EJ168" s="151">
        <v>14</v>
      </c>
      <c r="EK168" s="151">
        <v>13</v>
      </c>
      <c r="EL168" s="151">
        <v>6</v>
      </c>
      <c r="EM168" s="151">
        <v>1</v>
      </c>
      <c r="EN168" s="151">
        <v>35</v>
      </c>
      <c r="EO168" s="151">
        <v>96</v>
      </c>
      <c r="EP168" s="151">
        <v>15</v>
      </c>
      <c r="EQ168" s="151">
        <v>12</v>
      </c>
      <c r="ER168" s="151">
        <v>3</v>
      </c>
      <c r="ES168" s="151">
        <v>41</v>
      </c>
      <c r="ET168" s="151">
        <v>11</v>
      </c>
      <c r="EU168" s="151">
        <v>3</v>
      </c>
      <c r="EV168" s="151">
        <v>44</v>
      </c>
      <c r="EW168" s="151">
        <v>99</v>
      </c>
      <c r="EX168" s="151">
        <v>8</v>
      </c>
      <c r="EY168" s="151">
        <v>4</v>
      </c>
      <c r="EZ168" s="151">
        <v>3</v>
      </c>
      <c r="FA168" s="151">
        <v>7</v>
      </c>
      <c r="FB168" s="151">
        <v>2</v>
      </c>
      <c r="FC168" s="152">
        <f>SUM(B168:FB168)</f>
        <v>4402</v>
      </c>
    </row>
    <row r="169" spans="1:159" x14ac:dyDescent="0.3">
      <c r="A169" s="153" t="s">
        <v>460</v>
      </c>
      <c r="B169" s="152">
        <v>730</v>
      </c>
      <c r="C169" s="152">
        <v>1234</v>
      </c>
      <c r="D169" s="152">
        <v>590</v>
      </c>
      <c r="E169" s="152">
        <v>74</v>
      </c>
      <c r="F169" s="152">
        <v>212</v>
      </c>
      <c r="G169" s="152">
        <v>83</v>
      </c>
      <c r="H169" s="152">
        <v>226</v>
      </c>
      <c r="I169" s="152">
        <v>1408</v>
      </c>
      <c r="J169" s="152">
        <v>1331</v>
      </c>
      <c r="K169" s="152">
        <v>352</v>
      </c>
      <c r="L169" s="152">
        <v>195</v>
      </c>
      <c r="M169" s="152">
        <v>400</v>
      </c>
      <c r="N169" s="152">
        <v>187</v>
      </c>
      <c r="O169" s="152">
        <v>205</v>
      </c>
      <c r="P169" s="152">
        <v>146</v>
      </c>
      <c r="Q169" s="152">
        <v>333</v>
      </c>
      <c r="R169" s="152">
        <v>149</v>
      </c>
      <c r="S169" s="152">
        <v>223</v>
      </c>
      <c r="T169" s="152">
        <v>189</v>
      </c>
      <c r="U169" s="152">
        <v>551</v>
      </c>
      <c r="V169" s="152">
        <v>182</v>
      </c>
      <c r="W169" s="152">
        <v>169</v>
      </c>
      <c r="X169" s="152">
        <v>259</v>
      </c>
      <c r="Y169" s="152">
        <v>322</v>
      </c>
      <c r="Z169" s="152">
        <v>589</v>
      </c>
      <c r="AA169" s="152">
        <v>442</v>
      </c>
      <c r="AB169" s="152">
        <v>154</v>
      </c>
      <c r="AC169" s="152">
        <v>181</v>
      </c>
      <c r="AD169" s="152">
        <v>60</v>
      </c>
      <c r="AE169" s="152">
        <v>82</v>
      </c>
      <c r="AF169" s="152">
        <v>114</v>
      </c>
      <c r="AG169" s="152">
        <v>48</v>
      </c>
      <c r="AH169" s="152">
        <v>189</v>
      </c>
      <c r="AI169" s="152">
        <v>486</v>
      </c>
      <c r="AJ169" s="152">
        <v>574</v>
      </c>
      <c r="AK169" s="152">
        <v>239</v>
      </c>
      <c r="AL169" s="152">
        <v>528</v>
      </c>
      <c r="AM169" s="152">
        <v>126</v>
      </c>
      <c r="AN169" s="152">
        <v>64</v>
      </c>
      <c r="AO169" s="152">
        <v>48</v>
      </c>
      <c r="AP169" s="152">
        <v>480</v>
      </c>
      <c r="AQ169" s="152">
        <v>98</v>
      </c>
      <c r="AR169" s="152">
        <v>27</v>
      </c>
      <c r="AS169" s="152">
        <v>43</v>
      </c>
      <c r="AT169" s="152">
        <v>58</v>
      </c>
      <c r="AU169" s="152">
        <v>38</v>
      </c>
      <c r="AV169" s="152">
        <v>253</v>
      </c>
      <c r="AW169" s="152">
        <v>261</v>
      </c>
      <c r="AX169" s="152">
        <v>335</v>
      </c>
      <c r="AY169" s="152">
        <v>181</v>
      </c>
      <c r="AZ169" s="152">
        <v>9</v>
      </c>
      <c r="BA169" s="152">
        <v>136</v>
      </c>
      <c r="BB169" s="152">
        <v>180</v>
      </c>
      <c r="BC169" s="152">
        <v>105</v>
      </c>
      <c r="BD169" s="152">
        <v>204</v>
      </c>
      <c r="BE169" s="152">
        <v>106</v>
      </c>
      <c r="BF169" s="152">
        <v>302</v>
      </c>
      <c r="BG169" s="152">
        <v>450</v>
      </c>
      <c r="BH169" s="152">
        <v>312</v>
      </c>
      <c r="BI169" s="152">
        <v>89</v>
      </c>
      <c r="BJ169" s="152">
        <v>68</v>
      </c>
      <c r="BK169" s="152">
        <v>59</v>
      </c>
      <c r="BL169" s="152">
        <v>192</v>
      </c>
      <c r="BM169" s="152">
        <v>162</v>
      </c>
      <c r="BN169" s="152">
        <v>141</v>
      </c>
      <c r="BO169" s="152">
        <v>42</v>
      </c>
      <c r="BP169" s="152">
        <v>34</v>
      </c>
      <c r="BQ169" s="152">
        <v>851</v>
      </c>
      <c r="BR169" s="152">
        <v>197</v>
      </c>
      <c r="BS169" s="152">
        <v>666</v>
      </c>
      <c r="BT169" s="152">
        <v>495</v>
      </c>
      <c r="BU169" s="152">
        <v>39</v>
      </c>
      <c r="BV169" s="152">
        <v>245</v>
      </c>
      <c r="BW169" s="152">
        <v>85</v>
      </c>
      <c r="BX169" s="152">
        <v>108</v>
      </c>
      <c r="BY169" s="152">
        <v>153</v>
      </c>
      <c r="BZ169" s="152">
        <v>151</v>
      </c>
      <c r="CA169" s="152">
        <v>478</v>
      </c>
      <c r="CB169" s="152">
        <v>425</v>
      </c>
      <c r="CC169" s="152">
        <v>213</v>
      </c>
      <c r="CD169" s="152">
        <v>71</v>
      </c>
      <c r="CE169" s="152">
        <v>65</v>
      </c>
      <c r="CF169" s="152">
        <v>359</v>
      </c>
      <c r="CG169" s="152">
        <v>66</v>
      </c>
      <c r="CH169" s="152">
        <v>107</v>
      </c>
      <c r="CI169" s="152">
        <v>323</v>
      </c>
      <c r="CJ169" s="152">
        <v>142</v>
      </c>
      <c r="CK169" s="152">
        <v>71</v>
      </c>
      <c r="CL169" s="152">
        <v>131</v>
      </c>
      <c r="CM169" s="152">
        <v>188</v>
      </c>
      <c r="CN169" s="152">
        <v>364</v>
      </c>
      <c r="CO169" s="152">
        <v>470</v>
      </c>
      <c r="CP169" s="152">
        <v>133</v>
      </c>
      <c r="CQ169" s="152">
        <v>71</v>
      </c>
      <c r="CR169" s="152">
        <v>82</v>
      </c>
      <c r="CS169" s="152">
        <v>39</v>
      </c>
      <c r="CT169" s="152">
        <v>76</v>
      </c>
      <c r="CU169" s="152">
        <v>53</v>
      </c>
      <c r="CV169" s="152">
        <v>320</v>
      </c>
      <c r="CW169" s="152">
        <v>75</v>
      </c>
      <c r="CX169" s="152">
        <v>314</v>
      </c>
      <c r="CY169" s="152">
        <v>120</v>
      </c>
      <c r="CZ169" s="152">
        <v>46</v>
      </c>
      <c r="DA169" s="152">
        <v>65</v>
      </c>
      <c r="DB169" s="152">
        <v>55</v>
      </c>
      <c r="DC169" s="152">
        <v>236</v>
      </c>
      <c r="DD169" s="152">
        <v>364</v>
      </c>
      <c r="DE169" s="152">
        <v>117</v>
      </c>
      <c r="DF169" s="152">
        <v>243</v>
      </c>
      <c r="DG169" s="152">
        <v>316</v>
      </c>
      <c r="DH169" s="152">
        <v>32</v>
      </c>
      <c r="DI169" s="152">
        <v>43</v>
      </c>
      <c r="DJ169" s="152">
        <v>124</v>
      </c>
      <c r="DK169" s="152">
        <v>32</v>
      </c>
      <c r="DL169" s="152">
        <v>342</v>
      </c>
      <c r="DM169" s="152">
        <v>44</v>
      </c>
      <c r="DN169" s="152">
        <v>3</v>
      </c>
      <c r="DO169" s="152">
        <v>48</v>
      </c>
      <c r="DP169" s="152">
        <v>64</v>
      </c>
      <c r="DQ169" s="152">
        <v>179</v>
      </c>
      <c r="DR169" s="152">
        <v>272</v>
      </c>
      <c r="DS169" s="152">
        <v>118</v>
      </c>
      <c r="DT169" s="152">
        <v>56</v>
      </c>
      <c r="DU169" s="152">
        <v>40</v>
      </c>
      <c r="DV169" s="152">
        <v>34</v>
      </c>
      <c r="DW169" s="152">
        <v>23</v>
      </c>
      <c r="DX169" s="152">
        <v>262</v>
      </c>
      <c r="DY169" s="152">
        <v>501</v>
      </c>
      <c r="DZ169" s="152">
        <v>101</v>
      </c>
      <c r="EA169" s="152">
        <v>69</v>
      </c>
      <c r="EB169" s="152">
        <v>36</v>
      </c>
      <c r="EC169" s="152">
        <v>53</v>
      </c>
      <c r="ED169" s="152">
        <v>238</v>
      </c>
      <c r="EE169" s="152">
        <v>156</v>
      </c>
      <c r="EF169" s="152">
        <v>915</v>
      </c>
      <c r="EG169" s="152">
        <v>602</v>
      </c>
      <c r="EH169" s="152">
        <v>207</v>
      </c>
      <c r="EI169" s="152">
        <v>222</v>
      </c>
      <c r="EJ169" s="152">
        <v>123</v>
      </c>
      <c r="EK169" s="152">
        <v>186</v>
      </c>
      <c r="EL169" s="152">
        <v>106</v>
      </c>
      <c r="EM169" s="152">
        <v>147</v>
      </c>
      <c r="EN169" s="152">
        <v>161</v>
      </c>
      <c r="EO169" s="152">
        <v>467</v>
      </c>
      <c r="EP169" s="152">
        <v>63</v>
      </c>
      <c r="EQ169" s="152">
        <v>60</v>
      </c>
      <c r="ER169" s="152">
        <v>118</v>
      </c>
      <c r="ES169" s="152">
        <v>494</v>
      </c>
      <c r="ET169" s="152">
        <v>136</v>
      </c>
      <c r="EU169" s="152">
        <v>27</v>
      </c>
      <c r="EV169" s="152">
        <v>229</v>
      </c>
      <c r="EW169" s="152">
        <v>465</v>
      </c>
      <c r="EX169" s="152">
        <v>112</v>
      </c>
      <c r="EY169" s="152">
        <v>42</v>
      </c>
      <c r="EZ169" s="152">
        <v>53</v>
      </c>
      <c r="FA169" s="152">
        <v>53</v>
      </c>
      <c r="FB169" s="152">
        <v>205</v>
      </c>
      <c r="FC169" s="152">
        <f>SUM(FC167:FC168)</f>
        <v>35290</v>
      </c>
    </row>
    <row r="170" spans="1:159" x14ac:dyDescent="0.3">
      <c r="A170" s="154" t="s">
        <v>462</v>
      </c>
    </row>
    <row r="171" spans="1:159" x14ac:dyDescent="0.3">
      <c r="A171" s="154" t="s">
        <v>522</v>
      </c>
    </row>
    <row r="173" spans="1:159" x14ac:dyDescent="0.3">
      <c r="A173" s="145" t="s">
        <v>523</v>
      </c>
    </row>
    <row r="174" spans="1:159" x14ac:dyDescent="0.3">
      <c r="A174" s="146" t="s">
        <v>524</v>
      </c>
    </row>
    <row r="175" spans="1:159" x14ac:dyDescent="0.3">
      <c r="A175" s="147" t="s">
        <v>300</v>
      </c>
    </row>
    <row r="176" spans="1:159" x14ac:dyDescent="0.3">
      <c r="A176" s="177" t="s">
        <v>525</v>
      </c>
      <c r="B176" s="179" t="s">
        <v>302</v>
      </c>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c r="AA176" s="180"/>
      <c r="AB176" s="180"/>
      <c r="AC176" s="180"/>
      <c r="AD176" s="180"/>
      <c r="AE176" s="180"/>
      <c r="AF176" s="180"/>
      <c r="AG176" s="180"/>
      <c r="AH176" s="180"/>
      <c r="AI176" s="180"/>
      <c r="AJ176" s="180"/>
      <c r="AK176" s="180"/>
      <c r="AL176" s="180"/>
      <c r="AM176" s="180"/>
      <c r="AN176" s="180"/>
      <c r="AO176" s="180"/>
      <c r="AP176" s="180"/>
      <c r="AQ176" s="180"/>
      <c r="AR176" s="180"/>
      <c r="AS176" s="180"/>
      <c r="AT176" s="180"/>
      <c r="AU176" s="180"/>
      <c r="AV176" s="180"/>
      <c r="AW176" s="180"/>
      <c r="AX176" s="180"/>
      <c r="AY176" s="180"/>
      <c r="AZ176" s="180"/>
      <c r="BA176" s="180"/>
      <c r="BB176" s="180"/>
      <c r="BC176" s="180"/>
      <c r="BD176" s="180"/>
      <c r="BE176" s="180"/>
      <c r="BF176" s="180"/>
      <c r="BG176" s="180"/>
      <c r="BH176" s="180"/>
      <c r="BI176" s="180"/>
      <c r="BJ176" s="180"/>
      <c r="BK176" s="180"/>
      <c r="BL176" s="180"/>
      <c r="BM176" s="180"/>
      <c r="BN176" s="180"/>
      <c r="BO176" s="180"/>
      <c r="BP176" s="180"/>
      <c r="BQ176" s="180"/>
      <c r="BR176" s="180"/>
      <c r="BS176" s="180"/>
      <c r="BT176" s="180"/>
      <c r="BU176" s="180"/>
      <c r="BV176" s="180"/>
      <c r="BW176" s="180"/>
      <c r="BX176" s="180"/>
      <c r="BY176" s="180"/>
      <c r="BZ176" s="180"/>
      <c r="CA176" s="180"/>
      <c r="CB176" s="180"/>
      <c r="CC176" s="180"/>
      <c r="CD176" s="180"/>
      <c r="CE176" s="180"/>
      <c r="CF176" s="180"/>
      <c r="CG176" s="180"/>
      <c r="CH176" s="180"/>
      <c r="CI176" s="180"/>
      <c r="CJ176" s="180"/>
      <c r="CK176" s="180"/>
      <c r="CL176" s="180"/>
      <c r="CM176" s="180"/>
      <c r="CN176" s="180"/>
      <c r="CO176" s="180"/>
      <c r="CP176" s="180"/>
      <c r="CQ176" s="180"/>
      <c r="CR176" s="180"/>
      <c r="CS176" s="180"/>
      <c r="CT176" s="180"/>
      <c r="CU176" s="180"/>
      <c r="CV176" s="180"/>
      <c r="CW176" s="180"/>
      <c r="CX176" s="180"/>
      <c r="CY176" s="180"/>
      <c r="CZ176" s="180"/>
      <c r="DA176" s="180"/>
      <c r="DB176" s="180"/>
      <c r="DC176" s="180"/>
      <c r="DD176" s="180"/>
      <c r="DE176" s="180"/>
      <c r="DF176" s="180"/>
      <c r="DG176" s="180"/>
      <c r="DH176" s="180"/>
      <c r="DI176" s="180"/>
      <c r="DJ176" s="180"/>
      <c r="DK176" s="180"/>
      <c r="DL176" s="180"/>
      <c r="DM176" s="180"/>
      <c r="DN176" s="180"/>
      <c r="DO176" s="180"/>
      <c r="DP176" s="180"/>
      <c r="DQ176" s="180"/>
      <c r="DR176" s="180"/>
      <c r="DS176" s="180"/>
      <c r="DT176" s="180"/>
      <c r="DU176" s="180"/>
      <c r="DV176" s="180"/>
      <c r="DW176" s="180"/>
      <c r="DX176" s="180"/>
      <c r="DY176" s="180"/>
      <c r="DZ176" s="180"/>
      <c r="EA176" s="180"/>
      <c r="EB176" s="180"/>
      <c r="EC176" s="180"/>
      <c r="ED176" s="180"/>
      <c r="EE176" s="180"/>
      <c r="EF176" s="180"/>
      <c r="EG176" s="180"/>
      <c r="EH176" s="180"/>
      <c r="EI176" s="180"/>
      <c r="EJ176" s="180"/>
      <c r="EK176" s="180"/>
      <c r="EL176" s="180"/>
      <c r="EM176" s="180"/>
      <c r="EN176" s="180"/>
      <c r="EO176" s="180"/>
      <c r="EP176" s="180"/>
      <c r="EQ176" s="180"/>
      <c r="ER176" s="180"/>
      <c r="ES176" s="180"/>
      <c r="ET176" s="180"/>
      <c r="EU176" s="180"/>
      <c r="EV176" s="180"/>
      <c r="EW176" s="180"/>
      <c r="EX176" s="180"/>
      <c r="EY176" s="180"/>
      <c r="EZ176" s="180"/>
      <c r="FA176" s="180"/>
      <c r="FB176" s="180"/>
      <c r="FC176" s="181"/>
    </row>
    <row r="177" spans="1:159" ht="337.5" customHeight="1" x14ac:dyDescent="0.3">
      <c r="A177" s="178"/>
      <c r="B177" s="148" t="s">
        <v>303</v>
      </c>
      <c r="C177" s="148" t="s">
        <v>304</v>
      </c>
      <c r="D177" s="148" t="s">
        <v>305</v>
      </c>
      <c r="E177" s="148" t="s">
        <v>306</v>
      </c>
      <c r="F177" s="148" t="s">
        <v>307</v>
      </c>
      <c r="G177" s="148" t="s">
        <v>308</v>
      </c>
      <c r="H177" s="148" t="s">
        <v>309</v>
      </c>
      <c r="I177" s="148" t="s">
        <v>310</v>
      </c>
      <c r="J177" s="148" t="s">
        <v>311</v>
      </c>
      <c r="K177" s="148" t="s">
        <v>312</v>
      </c>
      <c r="L177" s="148" t="s">
        <v>313</v>
      </c>
      <c r="M177" s="148" t="s">
        <v>314</v>
      </c>
      <c r="N177" s="148" t="s">
        <v>315</v>
      </c>
      <c r="O177" s="148" t="s">
        <v>316</v>
      </c>
      <c r="P177" s="148" t="s">
        <v>317</v>
      </c>
      <c r="Q177" s="148" t="s">
        <v>318</v>
      </c>
      <c r="R177" s="148" t="s">
        <v>319</v>
      </c>
      <c r="S177" s="148" t="s">
        <v>320</v>
      </c>
      <c r="T177" s="148" t="s">
        <v>321</v>
      </c>
      <c r="U177" s="148" t="s">
        <v>322</v>
      </c>
      <c r="V177" s="148" t="s">
        <v>323</v>
      </c>
      <c r="W177" s="148" t="s">
        <v>324</v>
      </c>
      <c r="X177" s="148" t="s">
        <v>325</v>
      </c>
      <c r="Y177" s="148" t="s">
        <v>326</v>
      </c>
      <c r="Z177" s="148" t="s">
        <v>327</v>
      </c>
      <c r="AA177" s="148" t="s">
        <v>328</v>
      </c>
      <c r="AB177" s="148" t="s">
        <v>329</v>
      </c>
      <c r="AC177" s="148" t="s">
        <v>330</v>
      </c>
      <c r="AD177" s="148" t="s">
        <v>331</v>
      </c>
      <c r="AE177" s="148" t="s">
        <v>332</v>
      </c>
      <c r="AF177" s="148" t="s">
        <v>333</v>
      </c>
      <c r="AG177" s="148" t="s">
        <v>334</v>
      </c>
      <c r="AH177" s="148" t="s">
        <v>335</v>
      </c>
      <c r="AI177" s="148" t="s">
        <v>336</v>
      </c>
      <c r="AJ177" s="148" t="s">
        <v>337</v>
      </c>
      <c r="AK177" s="148" t="s">
        <v>338</v>
      </c>
      <c r="AL177" s="148" t="s">
        <v>339</v>
      </c>
      <c r="AM177" s="148" t="s">
        <v>340</v>
      </c>
      <c r="AN177" s="148" t="s">
        <v>341</v>
      </c>
      <c r="AO177" s="148" t="s">
        <v>342</v>
      </c>
      <c r="AP177" s="148" t="s">
        <v>343</v>
      </c>
      <c r="AQ177" s="148" t="s">
        <v>344</v>
      </c>
      <c r="AR177" s="148" t="s">
        <v>345</v>
      </c>
      <c r="AS177" s="148" t="s">
        <v>346</v>
      </c>
      <c r="AT177" s="148" t="s">
        <v>347</v>
      </c>
      <c r="AU177" s="148" t="s">
        <v>348</v>
      </c>
      <c r="AV177" s="148" t="s">
        <v>349</v>
      </c>
      <c r="AW177" s="148" t="s">
        <v>350</v>
      </c>
      <c r="AX177" s="148" t="s">
        <v>351</v>
      </c>
      <c r="AY177" s="148" t="s">
        <v>352</v>
      </c>
      <c r="AZ177" s="148" t="s">
        <v>353</v>
      </c>
      <c r="BA177" s="148" t="s">
        <v>354</v>
      </c>
      <c r="BB177" s="148" t="s">
        <v>355</v>
      </c>
      <c r="BC177" s="148" t="s">
        <v>356</v>
      </c>
      <c r="BD177" s="148" t="s">
        <v>357</v>
      </c>
      <c r="BE177" s="148" t="s">
        <v>358</v>
      </c>
      <c r="BF177" s="148" t="s">
        <v>359</v>
      </c>
      <c r="BG177" s="148" t="s">
        <v>360</v>
      </c>
      <c r="BH177" s="148" t="s">
        <v>361</v>
      </c>
      <c r="BI177" s="148" t="s">
        <v>362</v>
      </c>
      <c r="BJ177" s="148" t="s">
        <v>363</v>
      </c>
      <c r="BK177" s="148" t="s">
        <v>364</v>
      </c>
      <c r="BL177" s="148" t="s">
        <v>365</v>
      </c>
      <c r="BM177" s="148" t="s">
        <v>366</v>
      </c>
      <c r="BN177" s="148" t="s">
        <v>367</v>
      </c>
      <c r="BO177" s="148" t="s">
        <v>368</v>
      </c>
      <c r="BP177" s="148" t="s">
        <v>369</v>
      </c>
      <c r="BQ177" s="148" t="s">
        <v>370</v>
      </c>
      <c r="BR177" s="148" t="s">
        <v>371</v>
      </c>
      <c r="BS177" s="148" t="s">
        <v>372</v>
      </c>
      <c r="BT177" s="148" t="s">
        <v>373</v>
      </c>
      <c r="BU177" s="148" t="s">
        <v>374</v>
      </c>
      <c r="BV177" s="148" t="s">
        <v>375</v>
      </c>
      <c r="BW177" s="148" t="s">
        <v>376</v>
      </c>
      <c r="BX177" s="148" t="s">
        <v>377</v>
      </c>
      <c r="BY177" s="148" t="s">
        <v>378</v>
      </c>
      <c r="BZ177" s="148" t="s">
        <v>379</v>
      </c>
      <c r="CA177" s="148" t="s">
        <v>380</v>
      </c>
      <c r="CB177" s="148" t="s">
        <v>381</v>
      </c>
      <c r="CC177" s="148" t="s">
        <v>382</v>
      </c>
      <c r="CD177" s="148" t="s">
        <v>383</v>
      </c>
      <c r="CE177" s="148" t="s">
        <v>384</v>
      </c>
      <c r="CF177" s="148" t="s">
        <v>385</v>
      </c>
      <c r="CG177" s="148" t="s">
        <v>386</v>
      </c>
      <c r="CH177" s="148" t="s">
        <v>387</v>
      </c>
      <c r="CI177" s="148" t="s">
        <v>388</v>
      </c>
      <c r="CJ177" s="148" t="s">
        <v>389</v>
      </c>
      <c r="CK177" s="148" t="s">
        <v>390</v>
      </c>
      <c r="CL177" s="148" t="s">
        <v>391</v>
      </c>
      <c r="CM177" s="148" t="s">
        <v>392</v>
      </c>
      <c r="CN177" s="148" t="s">
        <v>393</v>
      </c>
      <c r="CO177" s="148" t="s">
        <v>394</v>
      </c>
      <c r="CP177" s="148" t="s">
        <v>395</v>
      </c>
      <c r="CQ177" s="148" t="s">
        <v>396</v>
      </c>
      <c r="CR177" s="148" t="s">
        <v>397</v>
      </c>
      <c r="CS177" s="148" t="s">
        <v>398</v>
      </c>
      <c r="CT177" s="148" t="s">
        <v>399</v>
      </c>
      <c r="CU177" s="148" t="s">
        <v>400</v>
      </c>
      <c r="CV177" s="148" t="s">
        <v>401</v>
      </c>
      <c r="CW177" s="148" t="s">
        <v>402</v>
      </c>
      <c r="CX177" s="148" t="s">
        <v>403</v>
      </c>
      <c r="CY177" s="148" t="s">
        <v>404</v>
      </c>
      <c r="CZ177" s="148" t="s">
        <v>405</v>
      </c>
      <c r="DA177" s="148" t="s">
        <v>406</v>
      </c>
      <c r="DB177" s="148" t="s">
        <v>407</v>
      </c>
      <c r="DC177" s="148" t="s">
        <v>408</v>
      </c>
      <c r="DD177" s="148" t="s">
        <v>409</v>
      </c>
      <c r="DE177" s="148" t="s">
        <v>410</v>
      </c>
      <c r="DF177" s="148" t="s">
        <v>411</v>
      </c>
      <c r="DG177" s="148" t="s">
        <v>412</v>
      </c>
      <c r="DH177" s="148" t="s">
        <v>413</v>
      </c>
      <c r="DI177" s="148" t="s">
        <v>414</v>
      </c>
      <c r="DJ177" s="148" t="s">
        <v>415</v>
      </c>
      <c r="DK177" s="148" t="s">
        <v>416</v>
      </c>
      <c r="DL177" s="148" t="s">
        <v>417</v>
      </c>
      <c r="DM177" s="148" t="s">
        <v>418</v>
      </c>
      <c r="DN177" s="148" t="s">
        <v>419</v>
      </c>
      <c r="DO177" s="148" t="s">
        <v>420</v>
      </c>
      <c r="DP177" s="148" t="s">
        <v>421</v>
      </c>
      <c r="DQ177" s="148" t="s">
        <v>422</v>
      </c>
      <c r="DR177" s="148" t="s">
        <v>423</v>
      </c>
      <c r="DS177" s="148" t="s">
        <v>424</v>
      </c>
      <c r="DT177" s="148" t="s">
        <v>425</v>
      </c>
      <c r="DU177" s="148" t="s">
        <v>426</v>
      </c>
      <c r="DV177" s="148" t="s">
        <v>427</v>
      </c>
      <c r="DW177" s="148" t="s">
        <v>428</v>
      </c>
      <c r="DX177" s="148" t="s">
        <v>429</v>
      </c>
      <c r="DY177" s="148" t="s">
        <v>430</v>
      </c>
      <c r="DZ177" s="148" t="s">
        <v>431</v>
      </c>
      <c r="EA177" s="148" t="s">
        <v>432</v>
      </c>
      <c r="EB177" s="148" t="s">
        <v>433</v>
      </c>
      <c r="EC177" s="148" t="s">
        <v>434</v>
      </c>
      <c r="ED177" s="148" t="s">
        <v>435</v>
      </c>
      <c r="EE177" s="148" t="s">
        <v>436</v>
      </c>
      <c r="EF177" s="148" t="s">
        <v>437</v>
      </c>
      <c r="EG177" s="148" t="s">
        <v>438</v>
      </c>
      <c r="EH177" s="148" t="s">
        <v>439</v>
      </c>
      <c r="EI177" s="148" t="s">
        <v>440</v>
      </c>
      <c r="EJ177" s="148" t="s">
        <v>441</v>
      </c>
      <c r="EK177" s="148" t="s">
        <v>442</v>
      </c>
      <c r="EL177" s="148" t="s">
        <v>443</v>
      </c>
      <c r="EM177" s="148" t="s">
        <v>444</v>
      </c>
      <c r="EN177" s="148" t="s">
        <v>445</v>
      </c>
      <c r="EO177" s="148" t="s">
        <v>446</v>
      </c>
      <c r="EP177" s="148" t="s">
        <v>447</v>
      </c>
      <c r="EQ177" s="148" t="s">
        <v>448</v>
      </c>
      <c r="ER177" s="148" t="s">
        <v>449</v>
      </c>
      <c r="ES177" s="148" t="s">
        <v>450</v>
      </c>
      <c r="ET177" s="148" t="s">
        <v>451</v>
      </c>
      <c r="EU177" s="148" t="s">
        <v>452</v>
      </c>
      <c r="EV177" s="148" t="s">
        <v>453</v>
      </c>
      <c r="EW177" s="148" t="s">
        <v>454</v>
      </c>
      <c r="EX177" s="148" t="s">
        <v>455</v>
      </c>
      <c r="EY177" s="148" t="s">
        <v>456</v>
      </c>
      <c r="EZ177" s="148" t="s">
        <v>457</v>
      </c>
      <c r="FA177" s="148" t="s">
        <v>458</v>
      </c>
      <c r="FB177" s="148" t="s">
        <v>459</v>
      </c>
      <c r="FC177" s="149" t="s">
        <v>460</v>
      </c>
    </row>
    <row r="178" spans="1:159" x14ac:dyDescent="0.3">
      <c r="A178" s="150" t="s">
        <v>469</v>
      </c>
      <c r="B178" s="151">
        <v>624</v>
      </c>
      <c r="C178" s="151">
        <v>999</v>
      </c>
      <c r="D178" s="151">
        <v>506</v>
      </c>
      <c r="E178" s="151">
        <v>62</v>
      </c>
      <c r="F178" s="151">
        <v>193</v>
      </c>
      <c r="G178" s="151">
        <v>67</v>
      </c>
      <c r="H178" s="151">
        <v>201</v>
      </c>
      <c r="I178" s="151">
        <v>1403</v>
      </c>
      <c r="J178" s="151">
        <v>1243</v>
      </c>
      <c r="K178" s="151">
        <v>326</v>
      </c>
      <c r="L178" s="151">
        <v>175</v>
      </c>
      <c r="M178" s="151">
        <v>373</v>
      </c>
      <c r="N178" s="151">
        <v>175</v>
      </c>
      <c r="O178" s="151">
        <v>193</v>
      </c>
      <c r="P178" s="151">
        <v>135</v>
      </c>
      <c r="Q178" s="151">
        <v>325</v>
      </c>
      <c r="R178" s="151">
        <v>131</v>
      </c>
      <c r="S178" s="151">
        <v>197</v>
      </c>
      <c r="T178" s="151">
        <v>159</v>
      </c>
      <c r="U178" s="151">
        <v>473</v>
      </c>
      <c r="V178" s="151">
        <v>171</v>
      </c>
      <c r="W178" s="151">
        <v>152</v>
      </c>
      <c r="X178" s="151">
        <v>256</v>
      </c>
      <c r="Y178" s="151">
        <v>317</v>
      </c>
      <c r="Z178" s="151">
        <v>587</v>
      </c>
      <c r="AA178" s="151">
        <v>386</v>
      </c>
      <c r="AB178" s="151">
        <v>133</v>
      </c>
      <c r="AC178" s="151">
        <v>181</v>
      </c>
      <c r="AD178" s="151">
        <v>60</v>
      </c>
      <c r="AE178" s="151">
        <v>78</v>
      </c>
      <c r="AF178" s="151">
        <v>109</v>
      </c>
      <c r="AG178" s="151">
        <v>47</v>
      </c>
      <c r="AH178" s="151">
        <v>176</v>
      </c>
      <c r="AI178" s="151">
        <v>479</v>
      </c>
      <c r="AJ178" s="151">
        <v>558</v>
      </c>
      <c r="AK178" s="151">
        <v>204</v>
      </c>
      <c r="AL178" s="151">
        <v>421</v>
      </c>
      <c r="AM178" s="151">
        <v>103</v>
      </c>
      <c r="AN178" s="151">
        <v>62</v>
      </c>
      <c r="AO178" s="151">
        <v>40</v>
      </c>
      <c r="AP178" s="151">
        <v>475</v>
      </c>
      <c r="AQ178" s="151">
        <v>80</v>
      </c>
      <c r="AR178" s="151">
        <v>25</v>
      </c>
      <c r="AS178" s="151">
        <v>38</v>
      </c>
      <c r="AT178" s="151">
        <v>53</v>
      </c>
      <c r="AU178" s="151">
        <v>38</v>
      </c>
      <c r="AV178" s="151">
        <v>215</v>
      </c>
      <c r="AW178" s="151">
        <v>239</v>
      </c>
      <c r="AX178" s="151">
        <v>318</v>
      </c>
      <c r="AY178" s="151">
        <v>164</v>
      </c>
      <c r="AZ178" s="151">
        <v>8</v>
      </c>
      <c r="BA178" s="151">
        <v>130</v>
      </c>
      <c r="BB178" s="151">
        <v>180</v>
      </c>
      <c r="BC178" s="151">
        <v>96</v>
      </c>
      <c r="BD178" s="151">
        <v>203</v>
      </c>
      <c r="BE178" s="151">
        <v>98</v>
      </c>
      <c r="BF178" s="151">
        <v>300</v>
      </c>
      <c r="BG178" s="151">
        <v>392</v>
      </c>
      <c r="BH178" s="151">
        <v>274</v>
      </c>
      <c r="BI178" s="151">
        <v>70</v>
      </c>
      <c r="BJ178" s="151">
        <v>61</v>
      </c>
      <c r="BK178" s="151">
        <v>58</v>
      </c>
      <c r="BL178" s="151">
        <v>185</v>
      </c>
      <c r="BM178" s="151">
        <v>149</v>
      </c>
      <c r="BN178" s="151">
        <v>140</v>
      </c>
      <c r="BO178" s="151">
        <v>40</v>
      </c>
      <c r="BP178" s="151">
        <v>31</v>
      </c>
      <c r="BQ178" s="151">
        <v>717</v>
      </c>
      <c r="BR178" s="151">
        <v>175</v>
      </c>
      <c r="BS178" s="151">
        <v>549</v>
      </c>
      <c r="BT178" s="151">
        <v>366</v>
      </c>
      <c r="BU178" s="151">
        <v>34</v>
      </c>
      <c r="BV178" s="151">
        <v>220</v>
      </c>
      <c r="BW178" s="151">
        <v>77</v>
      </c>
      <c r="BX178" s="151">
        <v>95</v>
      </c>
      <c r="BY178" s="151">
        <v>139</v>
      </c>
      <c r="BZ178" s="151">
        <v>146</v>
      </c>
      <c r="CA178" s="151">
        <v>455</v>
      </c>
      <c r="CB178" s="151">
        <v>368</v>
      </c>
      <c r="CC178" s="151">
        <v>187</v>
      </c>
      <c r="CD178" s="151">
        <v>64</v>
      </c>
      <c r="CE178" s="151">
        <v>65</v>
      </c>
      <c r="CF178" s="151">
        <v>359</v>
      </c>
      <c r="CG178" s="151">
        <v>63</v>
      </c>
      <c r="CH178" s="151">
        <v>96</v>
      </c>
      <c r="CI178" s="151">
        <v>281</v>
      </c>
      <c r="CJ178" s="151">
        <v>136</v>
      </c>
      <c r="CK178" s="151">
        <v>66</v>
      </c>
      <c r="CL178" s="151">
        <v>112</v>
      </c>
      <c r="CM178" s="151">
        <v>184</v>
      </c>
      <c r="CN178" s="151">
        <v>265</v>
      </c>
      <c r="CO178" s="151">
        <v>448</v>
      </c>
      <c r="CP178" s="151">
        <v>116</v>
      </c>
      <c r="CQ178" s="151">
        <v>67</v>
      </c>
      <c r="CR178" s="151">
        <v>82</v>
      </c>
      <c r="CS178" s="151">
        <v>39</v>
      </c>
      <c r="CT178" s="151">
        <v>76</v>
      </c>
      <c r="CU178" s="151">
        <v>52</v>
      </c>
      <c r="CV178" s="151">
        <v>319</v>
      </c>
      <c r="CW178" s="151">
        <v>71</v>
      </c>
      <c r="CX178" s="151">
        <v>246</v>
      </c>
      <c r="CY178" s="151">
        <v>120</v>
      </c>
      <c r="CZ178" s="151">
        <v>43</v>
      </c>
      <c r="DA178" s="151">
        <v>61</v>
      </c>
      <c r="DB178" s="151">
        <v>52</v>
      </c>
      <c r="DC178" s="151">
        <v>233</v>
      </c>
      <c r="DD178" s="151">
        <v>329</v>
      </c>
      <c r="DE178" s="151">
        <v>93</v>
      </c>
      <c r="DF178" s="151">
        <v>163</v>
      </c>
      <c r="DG178" s="151">
        <v>259</v>
      </c>
      <c r="DH178" s="151">
        <v>25</v>
      </c>
      <c r="DI178" s="151">
        <v>39</v>
      </c>
      <c r="DJ178" s="151">
        <v>107</v>
      </c>
      <c r="DK178" s="151">
        <v>31</v>
      </c>
      <c r="DL178" s="151">
        <v>331</v>
      </c>
      <c r="DM178" s="151">
        <v>42</v>
      </c>
      <c r="DN178" s="151">
        <v>3</v>
      </c>
      <c r="DO178" s="151">
        <v>42</v>
      </c>
      <c r="DP178" s="151">
        <v>57</v>
      </c>
      <c r="DQ178" s="151">
        <v>160</v>
      </c>
      <c r="DR178" s="151">
        <v>235</v>
      </c>
      <c r="DS178" s="151">
        <v>114</v>
      </c>
      <c r="DT178" s="151">
        <v>47</v>
      </c>
      <c r="DU178" s="151">
        <v>39</v>
      </c>
      <c r="DV178" s="151">
        <v>34</v>
      </c>
      <c r="DW178" s="151">
        <v>15</v>
      </c>
      <c r="DX178" s="151">
        <v>215</v>
      </c>
      <c r="DY178" s="151">
        <v>399</v>
      </c>
      <c r="DZ178" s="151">
        <v>84</v>
      </c>
      <c r="EA178" s="151">
        <v>66</v>
      </c>
      <c r="EB178" s="151">
        <v>30</v>
      </c>
      <c r="EC178" s="151">
        <v>50</v>
      </c>
      <c r="ED178" s="151">
        <v>175</v>
      </c>
      <c r="EE178" s="151">
        <v>122</v>
      </c>
      <c r="EF178" s="151">
        <v>769</v>
      </c>
      <c r="EG178" s="151">
        <v>493</v>
      </c>
      <c r="EH178" s="151">
        <v>189</v>
      </c>
      <c r="EI178" s="151">
        <v>214</v>
      </c>
      <c r="EJ178" s="151">
        <v>118</v>
      </c>
      <c r="EK178" s="151">
        <v>181</v>
      </c>
      <c r="EL178" s="151">
        <v>98</v>
      </c>
      <c r="EM178" s="151">
        <v>146</v>
      </c>
      <c r="EN178" s="151">
        <v>126</v>
      </c>
      <c r="EO178" s="151">
        <v>384</v>
      </c>
      <c r="EP178" s="151">
        <v>50</v>
      </c>
      <c r="EQ178" s="151">
        <v>49</v>
      </c>
      <c r="ER178" s="151">
        <v>117</v>
      </c>
      <c r="ES178" s="151">
        <v>462</v>
      </c>
      <c r="ET178" s="151">
        <v>123</v>
      </c>
      <c r="EU178" s="151">
        <v>26</v>
      </c>
      <c r="EV178" s="151">
        <v>188</v>
      </c>
      <c r="EW178" s="151">
        <v>380</v>
      </c>
      <c r="EX178" s="151">
        <v>108</v>
      </c>
      <c r="EY178" s="151">
        <v>38</v>
      </c>
      <c r="EZ178" s="151">
        <v>50</v>
      </c>
      <c r="FA178" s="151">
        <v>49</v>
      </c>
      <c r="FB178" s="151">
        <v>204</v>
      </c>
      <c r="FC178" s="152">
        <f>SUM(B178:FB178)</f>
        <v>31652</v>
      </c>
    </row>
    <row r="179" spans="1:159" x14ac:dyDescent="0.3">
      <c r="A179" s="150" t="s">
        <v>470</v>
      </c>
      <c r="B179" s="151">
        <v>106</v>
      </c>
      <c r="C179" s="151">
        <v>235</v>
      </c>
      <c r="D179" s="151">
        <v>84</v>
      </c>
      <c r="E179" s="151">
        <v>12</v>
      </c>
      <c r="F179" s="151">
        <v>19</v>
      </c>
      <c r="G179" s="151">
        <v>16</v>
      </c>
      <c r="H179" s="151">
        <v>25</v>
      </c>
      <c r="I179" s="151">
        <v>5</v>
      </c>
      <c r="J179" s="151">
        <v>88</v>
      </c>
      <c r="K179" s="151">
        <v>26</v>
      </c>
      <c r="L179" s="151">
        <v>20</v>
      </c>
      <c r="M179" s="151">
        <v>27</v>
      </c>
      <c r="N179" s="151">
        <v>12</v>
      </c>
      <c r="O179" s="151">
        <v>12</v>
      </c>
      <c r="P179" s="151">
        <v>11</v>
      </c>
      <c r="Q179" s="151">
        <v>8</v>
      </c>
      <c r="R179" s="151">
        <v>18</v>
      </c>
      <c r="S179" s="151">
        <v>26</v>
      </c>
      <c r="T179" s="151">
        <v>30</v>
      </c>
      <c r="U179" s="151">
        <v>78</v>
      </c>
      <c r="V179" s="151">
        <v>11</v>
      </c>
      <c r="W179" s="151">
        <v>17</v>
      </c>
      <c r="X179" s="151">
        <v>3</v>
      </c>
      <c r="Y179" s="151">
        <v>5</v>
      </c>
      <c r="Z179" s="151">
        <v>2</v>
      </c>
      <c r="AA179" s="151">
        <v>56</v>
      </c>
      <c r="AB179" s="151">
        <v>21</v>
      </c>
      <c r="AC179" s="151">
        <v>0</v>
      </c>
      <c r="AD179" s="151">
        <v>0</v>
      </c>
      <c r="AE179" s="151">
        <v>4</v>
      </c>
      <c r="AF179" s="151">
        <v>5</v>
      </c>
      <c r="AG179" s="151">
        <v>1</v>
      </c>
      <c r="AH179" s="151">
        <v>13</v>
      </c>
      <c r="AI179" s="151">
        <v>7</v>
      </c>
      <c r="AJ179" s="151">
        <v>16</v>
      </c>
      <c r="AK179" s="151">
        <v>35</v>
      </c>
      <c r="AL179" s="151">
        <v>107</v>
      </c>
      <c r="AM179" s="151">
        <v>23</v>
      </c>
      <c r="AN179" s="151">
        <v>2</v>
      </c>
      <c r="AO179" s="151">
        <v>8</v>
      </c>
      <c r="AP179" s="151">
        <v>5</v>
      </c>
      <c r="AQ179" s="151">
        <v>18</v>
      </c>
      <c r="AR179" s="151">
        <v>2</v>
      </c>
      <c r="AS179" s="151">
        <v>5</v>
      </c>
      <c r="AT179" s="151">
        <v>5</v>
      </c>
      <c r="AU179" s="151">
        <v>0</v>
      </c>
      <c r="AV179" s="151">
        <v>38</v>
      </c>
      <c r="AW179" s="151">
        <v>22</v>
      </c>
      <c r="AX179" s="151">
        <v>17</v>
      </c>
      <c r="AY179" s="151">
        <v>17</v>
      </c>
      <c r="AZ179" s="151">
        <v>1</v>
      </c>
      <c r="BA179" s="151">
        <v>6</v>
      </c>
      <c r="BB179" s="151">
        <v>0</v>
      </c>
      <c r="BC179" s="151">
        <v>9</v>
      </c>
      <c r="BD179" s="151">
        <v>1</v>
      </c>
      <c r="BE179" s="151">
        <v>8</v>
      </c>
      <c r="BF179" s="151">
        <v>2</v>
      </c>
      <c r="BG179" s="151">
        <v>58</v>
      </c>
      <c r="BH179" s="151">
        <v>38</v>
      </c>
      <c r="BI179" s="151">
        <v>19</v>
      </c>
      <c r="BJ179" s="151">
        <v>7</v>
      </c>
      <c r="BK179" s="151">
        <v>1</v>
      </c>
      <c r="BL179" s="151">
        <v>7</v>
      </c>
      <c r="BM179" s="151">
        <v>13</v>
      </c>
      <c r="BN179" s="151">
        <v>1</v>
      </c>
      <c r="BO179" s="151">
        <v>2</v>
      </c>
      <c r="BP179" s="151">
        <v>3</v>
      </c>
      <c r="BQ179" s="151">
        <v>134</v>
      </c>
      <c r="BR179" s="151">
        <v>22</v>
      </c>
      <c r="BS179" s="151">
        <v>117</v>
      </c>
      <c r="BT179" s="151">
        <v>129</v>
      </c>
      <c r="BU179" s="151">
        <v>5</v>
      </c>
      <c r="BV179" s="151">
        <v>25</v>
      </c>
      <c r="BW179" s="151">
        <v>8</v>
      </c>
      <c r="BX179" s="151">
        <v>13</v>
      </c>
      <c r="BY179" s="151">
        <v>14</v>
      </c>
      <c r="BZ179" s="151">
        <v>5</v>
      </c>
      <c r="CA179" s="151">
        <v>23</v>
      </c>
      <c r="CB179" s="151">
        <v>57</v>
      </c>
      <c r="CC179" s="151">
        <v>26</v>
      </c>
      <c r="CD179" s="151">
        <v>7</v>
      </c>
      <c r="CE179" s="151">
        <v>0</v>
      </c>
      <c r="CF179" s="151">
        <v>0</v>
      </c>
      <c r="CG179" s="151">
        <v>3</v>
      </c>
      <c r="CH179" s="151">
        <v>11</v>
      </c>
      <c r="CI179" s="151">
        <v>42</v>
      </c>
      <c r="CJ179" s="151">
        <v>6</v>
      </c>
      <c r="CK179" s="151">
        <v>5</v>
      </c>
      <c r="CL179" s="151">
        <v>19</v>
      </c>
      <c r="CM179" s="151">
        <v>4</v>
      </c>
      <c r="CN179" s="151">
        <v>99</v>
      </c>
      <c r="CO179" s="151">
        <v>22</v>
      </c>
      <c r="CP179" s="151">
        <v>17</v>
      </c>
      <c r="CQ179" s="151">
        <v>4</v>
      </c>
      <c r="CR179" s="151">
        <v>0</v>
      </c>
      <c r="CS179" s="151">
        <v>0</v>
      </c>
      <c r="CT179" s="151">
        <v>0</v>
      </c>
      <c r="CU179" s="151">
        <v>1</v>
      </c>
      <c r="CV179" s="151">
        <v>1</v>
      </c>
      <c r="CW179" s="151">
        <v>4</v>
      </c>
      <c r="CX179" s="151">
        <v>68</v>
      </c>
      <c r="CY179" s="151">
        <v>0</v>
      </c>
      <c r="CZ179" s="151">
        <v>3</v>
      </c>
      <c r="DA179" s="151">
        <v>4</v>
      </c>
      <c r="DB179" s="151">
        <v>3</v>
      </c>
      <c r="DC179" s="151">
        <v>3</v>
      </c>
      <c r="DD179" s="151">
        <v>35</v>
      </c>
      <c r="DE179" s="151">
        <v>24</v>
      </c>
      <c r="DF179" s="151">
        <v>80</v>
      </c>
      <c r="DG179" s="151">
        <v>57</v>
      </c>
      <c r="DH179" s="151">
        <v>7</v>
      </c>
      <c r="DI179" s="151">
        <v>4</v>
      </c>
      <c r="DJ179" s="151">
        <v>17</v>
      </c>
      <c r="DK179" s="151">
        <v>1</v>
      </c>
      <c r="DL179" s="151">
        <v>11</v>
      </c>
      <c r="DM179" s="151">
        <v>2</v>
      </c>
      <c r="DN179" s="151">
        <v>0</v>
      </c>
      <c r="DO179" s="151">
        <v>6</v>
      </c>
      <c r="DP179" s="151">
        <v>7</v>
      </c>
      <c r="DQ179" s="151">
        <v>19</v>
      </c>
      <c r="DR179" s="151">
        <v>37</v>
      </c>
      <c r="DS179" s="151">
        <v>4</v>
      </c>
      <c r="DT179" s="151">
        <v>9</v>
      </c>
      <c r="DU179" s="151">
        <v>1</v>
      </c>
      <c r="DV179" s="151">
        <v>0</v>
      </c>
      <c r="DW179" s="151">
        <v>8</v>
      </c>
      <c r="DX179" s="151">
        <v>47</v>
      </c>
      <c r="DY179" s="151">
        <v>102</v>
      </c>
      <c r="DZ179" s="151">
        <v>17</v>
      </c>
      <c r="EA179" s="151">
        <v>3</v>
      </c>
      <c r="EB179" s="151">
        <v>6</v>
      </c>
      <c r="EC179" s="151">
        <v>3</v>
      </c>
      <c r="ED179" s="151">
        <v>63</v>
      </c>
      <c r="EE179" s="151">
        <v>34</v>
      </c>
      <c r="EF179" s="151">
        <v>146</v>
      </c>
      <c r="EG179" s="151">
        <v>109</v>
      </c>
      <c r="EH179" s="151">
        <v>18</v>
      </c>
      <c r="EI179" s="151">
        <v>8</v>
      </c>
      <c r="EJ179" s="151">
        <v>5</v>
      </c>
      <c r="EK179" s="151">
        <v>5</v>
      </c>
      <c r="EL179" s="151">
        <v>8</v>
      </c>
      <c r="EM179" s="151">
        <v>1</v>
      </c>
      <c r="EN179" s="151">
        <v>35</v>
      </c>
      <c r="EO179" s="151">
        <v>83</v>
      </c>
      <c r="EP179" s="151">
        <v>13</v>
      </c>
      <c r="EQ179" s="151">
        <v>11</v>
      </c>
      <c r="ER179" s="151">
        <v>1</v>
      </c>
      <c r="ES179" s="151">
        <v>32</v>
      </c>
      <c r="ET179" s="151">
        <v>13</v>
      </c>
      <c r="EU179" s="151">
        <v>1</v>
      </c>
      <c r="EV179" s="151">
        <v>41</v>
      </c>
      <c r="EW179" s="151">
        <v>85</v>
      </c>
      <c r="EX179" s="151">
        <v>4</v>
      </c>
      <c r="EY179" s="151">
        <v>4</v>
      </c>
      <c r="EZ179" s="151">
        <v>3</v>
      </c>
      <c r="FA179" s="151">
        <v>4</v>
      </c>
      <c r="FB179" s="151">
        <v>1</v>
      </c>
      <c r="FC179" s="152">
        <f>SUM(B179:FB179)</f>
        <v>3638</v>
      </c>
    </row>
    <row r="180" spans="1:159" x14ac:dyDescent="0.3">
      <c r="A180" s="153" t="s">
        <v>460</v>
      </c>
      <c r="B180" s="152">
        <v>730</v>
      </c>
      <c r="C180" s="152">
        <v>1234</v>
      </c>
      <c r="D180" s="152">
        <v>590</v>
      </c>
      <c r="E180" s="152">
        <v>74</v>
      </c>
      <c r="F180" s="152">
        <v>212</v>
      </c>
      <c r="G180" s="152">
        <v>83</v>
      </c>
      <c r="H180" s="152">
        <v>226</v>
      </c>
      <c r="I180" s="152">
        <v>1408</v>
      </c>
      <c r="J180" s="152">
        <v>1331</v>
      </c>
      <c r="K180" s="152">
        <v>352</v>
      </c>
      <c r="L180" s="152">
        <v>195</v>
      </c>
      <c r="M180" s="152">
        <v>400</v>
      </c>
      <c r="N180" s="152">
        <v>187</v>
      </c>
      <c r="O180" s="152">
        <v>205</v>
      </c>
      <c r="P180" s="152">
        <v>146</v>
      </c>
      <c r="Q180" s="152">
        <v>333</v>
      </c>
      <c r="R180" s="152">
        <v>149</v>
      </c>
      <c r="S180" s="152">
        <v>223</v>
      </c>
      <c r="T180" s="152">
        <v>189</v>
      </c>
      <c r="U180" s="152">
        <v>551</v>
      </c>
      <c r="V180" s="152">
        <v>182</v>
      </c>
      <c r="W180" s="152">
        <v>169</v>
      </c>
      <c r="X180" s="152">
        <v>259</v>
      </c>
      <c r="Y180" s="152">
        <v>322</v>
      </c>
      <c r="Z180" s="152">
        <v>589</v>
      </c>
      <c r="AA180" s="152">
        <v>442</v>
      </c>
      <c r="AB180" s="152">
        <v>154</v>
      </c>
      <c r="AC180" s="152">
        <v>181</v>
      </c>
      <c r="AD180" s="152">
        <v>60</v>
      </c>
      <c r="AE180" s="152">
        <v>82</v>
      </c>
      <c r="AF180" s="152">
        <v>114</v>
      </c>
      <c r="AG180" s="152">
        <v>48</v>
      </c>
      <c r="AH180" s="152">
        <v>189</v>
      </c>
      <c r="AI180" s="152">
        <v>486</v>
      </c>
      <c r="AJ180" s="152">
        <v>574</v>
      </c>
      <c r="AK180" s="152">
        <v>239</v>
      </c>
      <c r="AL180" s="152">
        <v>528</v>
      </c>
      <c r="AM180" s="152">
        <v>126</v>
      </c>
      <c r="AN180" s="152">
        <v>64</v>
      </c>
      <c r="AO180" s="152">
        <v>48</v>
      </c>
      <c r="AP180" s="152">
        <v>480</v>
      </c>
      <c r="AQ180" s="152">
        <v>98</v>
      </c>
      <c r="AR180" s="152">
        <v>27</v>
      </c>
      <c r="AS180" s="152">
        <v>43</v>
      </c>
      <c r="AT180" s="152">
        <v>58</v>
      </c>
      <c r="AU180" s="152">
        <v>38</v>
      </c>
      <c r="AV180" s="152">
        <v>253</v>
      </c>
      <c r="AW180" s="152">
        <v>261</v>
      </c>
      <c r="AX180" s="152">
        <v>335</v>
      </c>
      <c r="AY180" s="152">
        <v>181</v>
      </c>
      <c r="AZ180" s="152">
        <v>9</v>
      </c>
      <c r="BA180" s="152">
        <v>136</v>
      </c>
      <c r="BB180" s="152">
        <v>180</v>
      </c>
      <c r="BC180" s="152">
        <v>105</v>
      </c>
      <c r="BD180" s="152">
        <v>204</v>
      </c>
      <c r="BE180" s="152">
        <v>106</v>
      </c>
      <c r="BF180" s="152">
        <v>302</v>
      </c>
      <c r="BG180" s="152">
        <v>450</v>
      </c>
      <c r="BH180" s="152">
        <v>312</v>
      </c>
      <c r="BI180" s="152">
        <v>89</v>
      </c>
      <c r="BJ180" s="152">
        <v>68</v>
      </c>
      <c r="BK180" s="152">
        <v>59</v>
      </c>
      <c r="BL180" s="152">
        <v>192</v>
      </c>
      <c r="BM180" s="152">
        <v>162</v>
      </c>
      <c r="BN180" s="152">
        <v>141</v>
      </c>
      <c r="BO180" s="152">
        <v>42</v>
      </c>
      <c r="BP180" s="152">
        <v>34</v>
      </c>
      <c r="BQ180" s="152">
        <v>851</v>
      </c>
      <c r="BR180" s="152">
        <v>197</v>
      </c>
      <c r="BS180" s="152">
        <v>666</v>
      </c>
      <c r="BT180" s="152">
        <v>495</v>
      </c>
      <c r="BU180" s="152">
        <v>39</v>
      </c>
      <c r="BV180" s="152">
        <v>245</v>
      </c>
      <c r="BW180" s="152">
        <v>85</v>
      </c>
      <c r="BX180" s="152">
        <v>108</v>
      </c>
      <c r="BY180" s="152">
        <v>153</v>
      </c>
      <c r="BZ180" s="152">
        <v>151</v>
      </c>
      <c r="CA180" s="152">
        <v>478</v>
      </c>
      <c r="CB180" s="152">
        <v>425</v>
      </c>
      <c r="CC180" s="152">
        <v>213</v>
      </c>
      <c r="CD180" s="152">
        <v>71</v>
      </c>
      <c r="CE180" s="152">
        <v>65</v>
      </c>
      <c r="CF180" s="152">
        <v>359</v>
      </c>
      <c r="CG180" s="152">
        <v>66</v>
      </c>
      <c r="CH180" s="152">
        <v>107</v>
      </c>
      <c r="CI180" s="152">
        <v>323</v>
      </c>
      <c r="CJ180" s="152">
        <v>142</v>
      </c>
      <c r="CK180" s="152">
        <v>71</v>
      </c>
      <c r="CL180" s="152">
        <v>131</v>
      </c>
      <c r="CM180" s="152">
        <v>188</v>
      </c>
      <c r="CN180" s="152">
        <v>364</v>
      </c>
      <c r="CO180" s="152">
        <v>470</v>
      </c>
      <c r="CP180" s="152">
        <v>133</v>
      </c>
      <c r="CQ180" s="152">
        <v>71</v>
      </c>
      <c r="CR180" s="152">
        <v>82</v>
      </c>
      <c r="CS180" s="152">
        <v>39</v>
      </c>
      <c r="CT180" s="152">
        <v>76</v>
      </c>
      <c r="CU180" s="152">
        <v>53</v>
      </c>
      <c r="CV180" s="152">
        <v>320</v>
      </c>
      <c r="CW180" s="152">
        <v>75</v>
      </c>
      <c r="CX180" s="152">
        <v>314</v>
      </c>
      <c r="CY180" s="152">
        <v>120</v>
      </c>
      <c r="CZ180" s="152">
        <v>46</v>
      </c>
      <c r="DA180" s="152">
        <v>65</v>
      </c>
      <c r="DB180" s="152">
        <v>55</v>
      </c>
      <c r="DC180" s="152">
        <v>236</v>
      </c>
      <c r="DD180" s="152">
        <v>364</v>
      </c>
      <c r="DE180" s="152">
        <v>117</v>
      </c>
      <c r="DF180" s="152">
        <v>243</v>
      </c>
      <c r="DG180" s="152">
        <v>316</v>
      </c>
      <c r="DH180" s="152">
        <v>32</v>
      </c>
      <c r="DI180" s="152">
        <v>43</v>
      </c>
      <c r="DJ180" s="152">
        <v>124</v>
      </c>
      <c r="DK180" s="152">
        <v>32</v>
      </c>
      <c r="DL180" s="152">
        <v>342</v>
      </c>
      <c r="DM180" s="152">
        <v>44</v>
      </c>
      <c r="DN180" s="152">
        <v>3</v>
      </c>
      <c r="DO180" s="152">
        <v>48</v>
      </c>
      <c r="DP180" s="152">
        <v>64</v>
      </c>
      <c r="DQ180" s="152">
        <v>179</v>
      </c>
      <c r="DR180" s="152">
        <v>272</v>
      </c>
      <c r="DS180" s="152">
        <v>118</v>
      </c>
      <c r="DT180" s="152">
        <v>56</v>
      </c>
      <c r="DU180" s="152">
        <v>40</v>
      </c>
      <c r="DV180" s="152">
        <v>34</v>
      </c>
      <c r="DW180" s="152">
        <v>23</v>
      </c>
      <c r="DX180" s="152">
        <v>262</v>
      </c>
      <c r="DY180" s="152">
        <v>501</v>
      </c>
      <c r="DZ180" s="152">
        <v>101</v>
      </c>
      <c r="EA180" s="152">
        <v>69</v>
      </c>
      <c r="EB180" s="152">
        <v>36</v>
      </c>
      <c r="EC180" s="152">
        <v>53</v>
      </c>
      <c r="ED180" s="152">
        <v>238</v>
      </c>
      <c r="EE180" s="152">
        <v>156</v>
      </c>
      <c r="EF180" s="152">
        <v>915</v>
      </c>
      <c r="EG180" s="152">
        <v>602</v>
      </c>
      <c r="EH180" s="152">
        <v>207</v>
      </c>
      <c r="EI180" s="152">
        <v>222</v>
      </c>
      <c r="EJ180" s="152">
        <v>123</v>
      </c>
      <c r="EK180" s="152">
        <v>186</v>
      </c>
      <c r="EL180" s="152">
        <v>106</v>
      </c>
      <c r="EM180" s="152">
        <v>147</v>
      </c>
      <c r="EN180" s="152">
        <v>161</v>
      </c>
      <c r="EO180" s="152">
        <v>467</v>
      </c>
      <c r="EP180" s="152">
        <v>63</v>
      </c>
      <c r="EQ180" s="152">
        <v>60</v>
      </c>
      <c r="ER180" s="152">
        <v>118</v>
      </c>
      <c r="ES180" s="152">
        <v>494</v>
      </c>
      <c r="ET180" s="152">
        <v>136</v>
      </c>
      <c r="EU180" s="152">
        <v>27</v>
      </c>
      <c r="EV180" s="152">
        <v>229</v>
      </c>
      <c r="EW180" s="152">
        <v>465</v>
      </c>
      <c r="EX180" s="152">
        <v>112</v>
      </c>
      <c r="EY180" s="152">
        <v>42</v>
      </c>
      <c r="EZ180" s="152">
        <v>53</v>
      </c>
      <c r="FA180" s="152">
        <v>53</v>
      </c>
      <c r="FB180" s="152">
        <v>205</v>
      </c>
      <c r="FC180" s="152">
        <f>SUM(FC178:FC179)</f>
        <v>35290</v>
      </c>
    </row>
    <row r="181" spans="1:159" x14ac:dyDescent="0.3">
      <c r="A181" s="154" t="s">
        <v>462</v>
      </c>
    </row>
    <row r="182" spans="1:159" x14ac:dyDescent="0.3">
      <c r="A182" s="154" t="s">
        <v>526</v>
      </c>
    </row>
    <row r="184" spans="1:159" x14ac:dyDescent="0.3">
      <c r="A184" s="145" t="s">
        <v>527</v>
      </c>
    </row>
    <row r="185" spans="1:159" x14ac:dyDescent="0.3">
      <c r="A185" s="146" t="s">
        <v>528</v>
      </c>
    </row>
    <row r="186" spans="1:159" x14ac:dyDescent="0.3">
      <c r="A186" s="147" t="s">
        <v>300</v>
      </c>
    </row>
    <row r="187" spans="1:159" x14ac:dyDescent="0.3">
      <c r="A187" s="177" t="s">
        <v>529</v>
      </c>
      <c r="B187" s="179" t="s">
        <v>302</v>
      </c>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c r="AA187" s="180"/>
      <c r="AB187" s="180"/>
      <c r="AC187" s="180"/>
      <c r="AD187" s="180"/>
      <c r="AE187" s="180"/>
      <c r="AF187" s="180"/>
      <c r="AG187" s="180"/>
      <c r="AH187" s="180"/>
      <c r="AI187" s="180"/>
      <c r="AJ187" s="180"/>
      <c r="AK187" s="180"/>
      <c r="AL187" s="180"/>
      <c r="AM187" s="180"/>
      <c r="AN187" s="180"/>
      <c r="AO187" s="180"/>
      <c r="AP187" s="180"/>
      <c r="AQ187" s="180"/>
      <c r="AR187" s="180"/>
      <c r="AS187" s="180"/>
      <c r="AT187" s="180"/>
      <c r="AU187" s="180"/>
      <c r="AV187" s="180"/>
      <c r="AW187" s="180"/>
      <c r="AX187" s="180"/>
      <c r="AY187" s="180"/>
      <c r="AZ187" s="180"/>
      <c r="BA187" s="180"/>
      <c r="BB187" s="180"/>
      <c r="BC187" s="180"/>
      <c r="BD187" s="180"/>
      <c r="BE187" s="180"/>
      <c r="BF187" s="180"/>
      <c r="BG187" s="180"/>
      <c r="BH187" s="180"/>
      <c r="BI187" s="180"/>
      <c r="BJ187" s="180"/>
      <c r="BK187" s="180"/>
      <c r="BL187" s="180"/>
      <c r="BM187" s="180"/>
      <c r="BN187" s="180"/>
      <c r="BO187" s="180"/>
      <c r="BP187" s="180"/>
      <c r="BQ187" s="180"/>
      <c r="BR187" s="180"/>
      <c r="BS187" s="180"/>
      <c r="BT187" s="180"/>
      <c r="BU187" s="180"/>
      <c r="BV187" s="180"/>
      <c r="BW187" s="180"/>
      <c r="BX187" s="180"/>
      <c r="BY187" s="180"/>
      <c r="BZ187" s="180"/>
      <c r="CA187" s="180"/>
      <c r="CB187" s="180"/>
      <c r="CC187" s="180"/>
      <c r="CD187" s="180"/>
      <c r="CE187" s="180"/>
      <c r="CF187" s="180"/>
      <c r="CG187" s="180"/>
      <c r="CH187" s="180"/>
      <c r="CI187" s="180"/>
      <c r="CJ187" s="180"/>
      <c r="CK187" s="180"/>
      <c r="CL187" s="180"/>
      <c r="CM187" s="180"/>
      <c r="CN187" s="180"/>
      <c r="CO187" s="180"/>
      <c r="CP187" s="180"/>
      <c r="CQ187" s="180"/>
      <c r="CR187" s="180"/>
      <c r="CS187" s="180"/>
      <c r="CT187" s="180"/>
      <c r="CU187" s="180"/>
      <c r="CV187" s="180"/>
      <c r="CW187" s="180"/>
      <c r="CX187" s="180"/>
      <c r="CY187" s="180"/>
      <c r="CZ187" s="180"/>
      <c r="DA187" s="180"/>
      <c r="DB187" s="180"/>
      <c r="DC187" s="180"/>
      <c r="DD187" s="180"/>
      <c r="DE187" s="180"/>
      <c r="DF187" s="180"/>
      <c r="DG187" s="180"/>
      <c r="DH187" s="180"/>
      <c r="DI187" s="180"/>
      <c r="DJ187" s="180"/>
      <c r="DK187" s="180"/>
      <c r="DL187" s="180"/>
      <c r="DM187" s="180"/>
      <c r="DN187" s="180"/>
      <c r="DO187" s="180"/>
      <c r="DP187" s="180"/>
      <c r="DQ187" s="180"/>
      <c r="DR187" s="180"/>
      <c r="DS187" s="180"/>
      <c r="DT187" s="180"/>
      <c r="DU187" s="180"/>
      <c r="DV187" s="180"/>
      <c r="DW187" s="180"/>
      <c r="DX187" s="180"/>
      <c r="DY187" s="180"/>
      <c r="DZ187" s="180"/>
      <c r="EA187" s="180"/>
      <c r="EB187" s="180"/>
      <c r="EC187" s="180"/>
      <c r="ED187" s="180"/>
      <c r="EE187" s="180"/>
      <c r="EF187" s="180"/>
      <c r="EG187" s="180"/>
      <c r="EH187" s="180"/>
      <c r="EI187" s="180"/>
      <c r="EJ187" s="180"/>
      <c r="EK187" s="180"/>
      <c r="EL187" s="180"/>
      <c r="EM187" s="180"/>
      <c r="EN187" s="180"/>
      <c r="EO187" s="180"/>
      <c r="EP187" s="180"/>
      <c r="EQ187" s="180"/>
      <c r="ER187" s="180"/>
      <c r="ES187" s="180"/>
      <c r="ET187" s="180"/>
      <c r="EU187" s="180"/>
      <c r="EV187" s="180"/>
      <c r="EW187" s="180"/>
      <c r="EX187" s="180"/>
      <c r="EY187" s="180"/>
      <c r="EZ187" s="180"/>
      <c r="FA187" s="180"/>
      <c r="FB187" s="180"/>
      <c r="FC187" s="181"/>
    </row>
    <row r="188" spans="1:159" ht="339.75" customHeight="1" x14ac:dyDescent="0.3">
      <c r="A188" s="178"/>
      <c r="B188" s="148" t="s">
        <v>303</v>
      </c>
      <c r="C188" s="148" t="s">
        <v>304</v>
      </c>
      <c r="D188" s="148" t="s">
        <v>305</v>
      </c>
      <c r="E188" s="148" t="s">
        <v>306</v>
      </c>
      <c r="F188" s="148" t="s">
        <v>307</v>
      </c>
      <c r="G188" s="148" t="s">
        <v>308</v>
      </c>
      <c r="H188" s="148" t="s">
        <v>309</v>
      </c>
      <c r="I188" s="148" t="s">
        <v>310</v>
      </c>
      <c r="J188" s="148" t="s">
        <v>311</v>
      </c>
      <c r="K188" s="148" t="s">
        <v>312</v>
      </c>
      <c r="L188" s="148" t="s">
        <v>313</v>
      </c>
      <c r="M188" s="148" t="s">
        <v>314</v>
      </c>
      <c r="N188" s="148" t="s">
        <v>315</v>
      </c>
      <c r="O188" s="148" t="s">
        <v>316</v>
      </c>
      <c r="P188" s="148" t="s">
        <v>317</v>
      </c>
      <c r="Q188" s="148" t="s">
        <v>318</v>
      </c>
      <c r="R188" s="148" t="s">
        <v>319</v>
      </c>
      <c r="S188" s="148" t="s">
        <v>320</v>
      </c>
      <c r="T188" s="148" t="s">
        <v>321</v>
      </c>
      <c r="U188" s="148" t="s">
        <v>322</v>
      </c>
      <c r="V188" s="148" t="s">
        <v>323</v>
      </c>
      <c r="W188" s="148" t="s">
        <v>324</v>
      </c>
      <c r="X188" s="148" t="s">
        <v>325</v>
      </c>
      <c r="Y188" s="148" t="s">
        <v>326</v>
      </c>
      <c r="Z188" s="148" t="s">
        <v>327</v>
      </c>
      <c r="AA188" s="148" t="s">
        <v>328</v>
      </c>
      <c r="AB188" s="148" t="s">
        <v>329</v>
      </c>
      <c r="AC188" s="148" t="s">
        <v>330</v>
      </c>
      <c r="AD188" s="148" t="s">
        <v>331</v>
      </c>
      <c r="AE188" s="148" t="s">
        <v>332</v>
      </c>
      <c r="AF188" s="148" t="s">
        <v>333</v>
      </c>
      <c r="AG188" s="148" t="s">
        <v>334</v>
      </c>
      <c r="AH188" s="148" t="s">
        <v>335</v>
      </c>
      <c r="AI188" s="148" t="s">
        <v>336</v>
      </c>
      <c r="AJ188" s="148" t="s">
        <v>337</v>
      </c>
      <c r="AK188" s="148" t="s">
        <v>338</v>
      </c>
      <c r="AL188" s="148" t="s">
        <v>339</v>
      </c>
      <c r="AM188" s="148" t="s">
        <v>340</v>
      </c>
      <c r="AN188" s="148" t="s">
        <v>341</v>
      </c>
      <c r="AO188" s="148" t="s">
        <v>342</v>
      </c>
      <c r="AP188" s="148" t="s">
        <v>343</v>
      </c>
      <c r="AQ188" s="148" t="s">
        <v>344</v>
      </c>
      <c r="AR188" s="148" t="s">
        <v>345</v>
      </c>
      <c r="AS188" s="148" t="s">
        <v>346</v>
      </c>
      <c r="AT188" s="148" t="s">
        <v>347</v>
      </c>
      <c r="AU188" s="148" t="s">
        <v>348</v>
      </c>
      <c r="AV188" s="148" t="s">
        <v>349</v>
      </c>
      <c r="AW188" s="148" t="s">
        <v>350</v>
      </c>
      <c r="AX188" s="148" t="s">
        <v>351</v>
      </c>
      <c r="AY188" s="148" t="s">
        <v>352</v>
      </c>
      <c r="AZ188" s="148" t="s">
        <v>353</v>
      </c>
      <c r="BA188" s="148" t="s">
        <v>354</v>
      </c>
      <c r="BB188" s="148" t="s">
        <v>355</v>
      </c>
      <c r="BC188" s="148" t="s">
        <v>356</v>
      </c>
      <c r="BD188" s="148" t="s">
        <v>357</v>
      </c>
      <c r="BE188" s="148" t="s">
        <v>358</v>
      </c>
      <c r="BF188" s="148" t="s">
        <v>359</v>
      </c>
      <c r="BG188" s="148" t="s">
        <v>360</v>
      </c>
      <c r="BH188" s="148" t="s">
        <v>361</v>
      </c>
      <c r="BI188" s="148" t="s">
        <v>362</v>
      </c>
      <c r="BJ188" s="148" t="s">
        <v>363</v>
      </c>
      <c r="BK188" s="148" t="s">
        <v>364</v>
      </c>
      <c r="BL188" s="148" t="s">
        <v>365</v>
      </c>
      <c r="BM188" s="148" t="s">
        <v>366</v>
      </c>
      <c r="BN188" s="148" t="s">
        <v>367</v>
      </c>
      <c r="BO188" s="148" t="s">
        <v>368</v>
      </c>
      <c r="BP188" s="148" t="s">
        <v>369</v>
      </c>
      <c r="BQ188" s="148" t="s">
        <v>370</v>
      </c>
      <c r="BR188" s="148" t="s">
        <v>371</v>
      </c>
      <c r="BS188" s="148" t="s">
        <v>372</v>
      </c>
      <c r="BT188" s="148" t="s">
        <v>373</v>
      </c>
      <c r="BU188" s="148" t="s">
        <v>374</v>
      </c>
      <c r="BV188" s="148" t="s">
        <v>375</v>
      </c>
      <c r="BW188" s="148" t="s">
        <v>376</v>
      </c>
      <c r="BX188" s="148" t="s">
        <v>377</v>
      </c>
      <c r="BY188" s="148" t="s">
        <v>378</v>
      </c>
      <c r="BZ188" s="148" t="s">
        <v>379</v>
      </c>
      <c r="CA188" s="148" t="s">
        <v>380</v>
      </c>
      <c r="CB188" s="148" t="s">
        <v>381</v>
      </c>
      <c r="CC188" s="148" t="s">
        <v>382</v>
      </c>
      <c r="CD188" s="148" t="s">
        <v>383</v>
      </c>
      <c r="CE188" s="148" t="s">
        <v>384</v>
      </c>
      <c r="CF188" s="148" t="s">
        <v>385</v>
      </c>
      <c r="CG188" s="148" t="s">
        <v>386</v>
      </c>
      <c r="CH188" s="148" t="s">
        <v>387</v>
      </c>
      <c r="CI188" s="148" t="s">
        <v>388</v>
      </c>
      <c r="CJ188" s="148" t="s">
        <v>389</v>
      </c>
      <c r="CK188" s="148" t="s">
        <v>390</v>
      </c>
      <c r="CL188" s="148" t="s">
        <v>391</v>
      </c>
      <c r="CM188" s="148" t="s">
        <v>392</v>
      </c>
      <c r="CN188" s="148" t="s">
        <v>393</v>
      </c>
      <c r="CO188" s="148" t="s">
        <v>394</v>
      </c>
      <c r="CP188" s="148" t="s">
        <v>395</v>
      </c>
      <c r="CQ188" s="148" t="s">
        <v>396</v>
      </c>
      <c r="CR188" s="148" t="s">
        <v>397</v>
      </c>
      <c r="CS188" s="148" t="s">
        <v>398</v>
      </c>
      <c r="CT188" s="148" t="s">
        <v>399</v>
      </c>
      <c r="CU188" s="148" t="s">
        <v>400</v>
      </c>
      <c r="CV188" s="148" t="s">
        <v>401</v>
      </c>
      <c r="CW188" s="148" t="s">
        <v>402</v>
      </c>
      <c r="CX188" s="148" t="s">
        <v>403</v>
      </c>
      <c r="CY188" s="148" t="s">
        <v>404</v>
      </c>
      <c r="CZ188" s="148" t="s">
        <v>405</v>
      </c>
      <c r="DA188" s="148" t="s">
        <v>406</v>
      </c>
      <c r="DB188" s="148" t="s">
        <v>407</v>
      </c>
      <c r="DC188" s="148" t="s">
        <v>408</v>
      </c>
      <c r="DD188" s="148" t="s">
        <v>409</v>
      </c>
      <c r="DE188" s="148" t="s">
        <v>410</v>
      </c>
      <c r="DF188" s="148" t="s">
        <v>411</v>
      </c>
      <c r="DG188" s="148" t="s">
        <v>412</v>
      </c>
      <c r="DH188" s="148" t="s">
        <v>413</v>
      </c>
      <c r="DI188" s="148" t="s">
        <v>414</v>
      </c>
      <c r="DJ188" s="148" t="s">
        <v>415</v>
      </c>
      <c r="DK188" s="148" t="s">
        <v>416</v>
      </c>
      <c r="DL188" s="148" t="s">
        <v>417</v>
      </c>
      <c r="DM188" s="148" t="s">
        <v>418</v>
      </c>
      <c r="DN188" s="148" t="s">
        <v>419</v>
      </c>
      <c r="DO188" s="148" t="s">
        <v>420</v>
      </c>
      <c r="DP188" s="148" t="s">
        <v>421</v>
      </c>
      <c r="DQ188" s="148" t="s">
        <v>422</v>
      </c>
      <c r="DR188" s="148" t="s">
        <v>423</v>
      </c>
      <c r="DS188" s="148" t="s">
        <v>424</v>
      </c>
      <c r="DT188" s="148" t="s">
        <v>425</v>
      </c>
      <c r="DU188" s="148" t="s">
        <v>426</v>
      </c>
      <c r="DV188" s="148" t="s">
        <v>427</v>
      </c>
      <c r="DW188" s="148" t="s">
        <v>428</v>
      </c>
      <c r="DX188" s="148" t="s">
        <v>429</v>
      </c>
      <c r="DY188" s="148" t="s">
        <v>430</v>
      </c>
      <c r="DZ188" s="148" t="s">
        <v>431</v>
      </c>
      <c r="EA188" s="148" t="s">
        <v>432</v>
      </c>
      <c r="EB188" s="148" t="s">
        <v>433</v>
      </c>
      <c r="EC188" s="148" t="s">
        <v>434</v>
      </c>
      <c r="ED188" s="148" t="s">
        <v>435</v>
      </c>
      <c r="EE188" s="148" t="s">
        <v>436</v>
      </c>
      <c r="EF188" s="148" t="s">
        <v>437</v>
      </c>
      <c r="EG188" s="148" t="s">
        <v>438</v>
      </c>
      <c r="EH188" s="148" t="s">
        <v>439</v>
      </c>
      <c r="EI188" s="148" t="s">
        <v>440</v>
      </c>
      <c r="EJ188" s="148" t="s">
        <v>441</v>
      </c>
      <c r="EK188" s="148" t="s">
        <v>442</v>
      </c>
      <c r="EL188" s="148" t="s">
        <v>443</v>
      </c>
      <c r="EM188" s="148" t="s">
        <v>444</v>
      </c>
      <c r="EN188" s="148" t="s">
        <v>445</v>
      </c>
      <c r="EO188" s="148" t="s">
        <v>446</v>
      </c>
      <c r="EP188" s="148" t="s">
        <v>447</v>
      </c>
      <c r="EQ188" s="148" t="s">
        <v>448</v>
      </c>
      <c r="ER188" s="148" t="s">
        <v>449</v>
      </c>
      <c r="ES188" s="148" t="s">
        <v>450</v>
      </c>
      <c r="ET188" s="148" t="s">
        <v>451</v>
      </c>
      <c r="EU188" s="148" t="s">
        <v>452</v>
      </c>
      <c r="EV188" s="148" t="s">
        <v>453</v>
      </c>
      <c r="EW188" s="148" t="s">
        <v>454</v>
      </c>
      <c r="EX188" s="148" t="s">
        <v>455</v>
      </c>
      <c r="EY188" s="148" t="s">
        <v>456</v>
      </c>
      <c r="EZ188" s="148" t="s">
        <v>457</v>
      </c>
      <c r="FA188" s="148" t="s">
        <v>458</v>
      </c>
      <c r="FB188" s="148" t="s">
        <v>459</v>
      </c>
      <c r="FC188" s="149" t="s">
        <v>460</v>
      </c>
    </row>
    <row r="189" spans="1:159" x14ac:dyDescent="0.3">
      <c r="A189" s="150" t="s">
        <v>530</v>
      </c>
      <c r="B189" s="151">
        <v>74</v>
      </c>
      <c r="C189" s="151">
        <v>136</v>
      </c>
      <c r="D189" s="151">
        <v>110</v>
      </c>
      <c r="E189" s="151">
        <v>11</v>
      </c>
      <c r="F189" s="151">
        <v>28</v>
      </c>
      <c r="G189" s="151">
        <v>10</v>
      </c>
      <c r="H189" s="151">
        <v>43</v>
      </c>
      <c r="I189" s="151">
        <v>215</v>
      </c>
      <c r="J189" s="151">
        <v>460</v>
      </c>
      <c r="K189" s="151">
        <v>41</v>
      </c>
      <c r="L189" s="151">
        <v>31</v>
      </c>
      <c r="M189" s="151">
        <v>60</v>
      </c>
      <c r="N189" s="151">
        <v>33</v>
      </c>
      <c r="O189" s="151">
        <v>20</v>
      </c>
      <c r="P189" s="151">
        <v>8</v>
      </c>
      <c r="Q189" s="151">
        <v>51</v>
      </c>
      <c r="R189" s="151">
        <v>43</v>
      </c>
      <c r="S189" s="151">
        <v>39</v>
      </c>
      <c r="T189" s="151">
        <v>35</v>
      </c>
      <c r="U189" s="151">
        <v>66</v>
      </c>
      <c r="V189" s="151">
        <v>40</v>
      </c>
      <c r="W189" s="151">
        <v>12</v>
      </c>
      <c r="X189" s="151">
        <v>89</v>
      </c>
      <c r="Y189" s="151">
        <v>102</v>
      </c>
      <c r="Z189" s="151">
        <v>180</v>
      </c>
      <c r="AA189" s="151">
        <v>152</v>
      </c>
      <c r="AB189" s="151">
        <v>39</v>
      </c>
      <c r="AC189" s="151">
        <v>22</v>
      </c>
      <c r="AD189" s="151">
        <v>29</v>
      </c>
      <c r="AE189" s="151">
        <v>23</v>
      </c>
      <c r="AF189" s="151">
        <v>8</v>
      </c>
      <c r="AG189" s="151">
        <v>14</v>
      </c>
      <c r="AH189" s="151">
        <v>88</v>
      </c>
      <c r="AI189" s="151">
        <v>131</v>
      </c>
      <c r="AJ189" s="151">
        <v>203</v>
      </c>
      <c r="AK189" s="151">
        <v>31</v>
      </c>
      <c r="AL189" s="151">
        <v>68</v>
      </c>
      <c r="AM189" s="151">
        <v>23</v>
      </c>
      <c r="AN189" s="151">
        <v>7</v>
      </c>
      <c r="AO189" s="151">
        <v>5</v>
      </c>
      <c r="AP189" s="151">
        <v>91</v>
      </c>
      <c r="AQ189" s="151">
        <v>4</v>
      </c>
      <c r="AR189" s="151">
        <v>3</v>
      </c>
      <c r="AS189" s="151">
        <v>5</v>
      </c>
      <c r="AT189" s="151">
        <v>16</v>
      </c>
      <c r="AU189" s="151">
        <v>13</v>
      </c>
      <c r="AV189" s="151">
        <v>13</v>
      </c>
      <c r="AW189" s="151">
        <v>39</v>
      </c>
      <c r="AX189" s="151">
        <v>60</v>
      </c>
      <c r="AY189" s="151">
        <v>31</v>
      </c>
      <c r="AZ189" s="151">
        <v>3</v>
      </c>
      <c r="BA189" s="151">
        <v>18</v>
      </c>
      <c r="BB189" s="151">
        <v>31</v>
      </c>
      <c r="BC189" s="151">
        <v>9</v>
      </c>
      <c r="BD189" s="151">
        <v>18</v>
      </c>
      <c r="BE189" s="151">
        <v>16</v>
      </c>
      <c r="BF189" s="151">
        <v>86</v>
      </c>
      <c r="BG189" s="151">
        <v>41</v>
      </c>
      <c r="BH189" s="151">
        <v>49</v>
      </c>
      <c r="BI189" s="151">
        <v>5</v>
      </c>
      <c r="BJ189" s="151">
        <v>14</v>
      </c>
      <c r="BK189" s="151">
        <v>19</v>
      </c>
      <c r="BL189" s="151">
        <v>35</v>
      </c>
      <c r="BM189" s="151">
        <v>25</v>
      </c>
      <c r="BN189" s="151">
        <v>8</v>
      </c>
      <c r="BO189" s="151">
        <v>4</v>
      </c>
      <c r="BP189" s="151">
        <v>4</v>
      </c>
      <c r="BQ189" s="151">
        <v>80</v>
      </c>
      <c r="BR189" s="151">
        <v>29</v>
      </c>
      <c r="BS189" s="151">
        <v>55</v>
      </c>
      <c r="BT189" s="151">
        <v>26</v>
      </c>
      <c r="BU189" s="151">
        <v>8</v>
      </c>
      <c r="BV189" s="151">
        <v>18</v>
      </c>
      <c r="BW189" s="151">
        <v>3</v>
      </c>
      <c r="BX189" s="151">
        <v>7</v>
      </c>
      <c r="BY189" s="151">
        <v>9</v>
      </c>
      <c r="BZ189" s="151">
        <v>52</v>
      </c>
      <c r="CA189" s="151">
        <v>127</v>
      </c>
      <c r="CB189" s="151">
        <v>51</v>
      </c>
      <c r="CC189" s="151">
        <v>28</v>
      </c>
      <c r="CD189" s="151">
        <v>3</v>
      </c>
      <c r="CE189" s="151">
        <v>12</v>
      </c>
      <c r="CF189" s="151">
        <v>96</v>
      </c>
      <c r="CG189" s="151">
        <v>10</v>
      </c>
      <c r="CH189" s="151">
        <v>29</v>
      </c>
      <c r="CI189" s="151">
        <v>39</v>
      </c>
      <c r="CJ189" s="151">
        <v>30</v>
      </c>
      <c r="CK189" s="151">
        <v>15</v>
      </c>
      <c r="CL189" s="151">
        <v>15</v>
      </c>
      <c r="CM189" s="151">
        <v>35</v>
      </c>
      <c r="CN189" s="151">
        <v>34</v>
      </c>
      <c r="CO189" s="151">
        <v>192</v>
      </c>
      <c r="CP189" s="151">
        <v>8</v>
      </c>
      <c r="CQ189" s="151">
        <v>12</v>
      </c>
      <c r="CR189" s="151">
        <v>21</v>
      </c>
      <c r="CS189" s="151">
        <v>7</v>
      </c>
      <c r="CT189" s="151">
        <v>17</v>
      </c>
      <c r="CU189" s="151">
        <v>5</v>
      </c>
      <c r="CV189" s="151">
        <v>46</v>
      </c>
      <c r="CW189" s="151">
        <v>9</v>
      </c>
      <c r="CX189" s="151">
        <v>24</v>
      </c>
      <c r="CY189" s="151">
        <v>44</v>
      </c>
      <c r="CZ189" s="151">
        <v>7</v>
      </c>
      <c r="DA189" s="151">
        <v>1</v>
      </c>
      <c r="DB189" s="151">
        <v>9</v>
      </c>
      <c r="DC189" s="151">
        <v>67</v>
      </c>
      <c r="DD189" s="151">
        <v>67</v>
      </c>
      <c r="DE189" s="151">
        <v>21</v>
      </c>
      <c r="DF189" s="151">
        <v>21</v>
      </c>
      <c r="DG189" s="151">
        <v>46</v>
      </c>
      <c r="DH189" s="151">
        <v>5</v>
      </c>
      <c r="DI189" s="151">
        <v>7</v>
      </c>
      <c r="DJ189" s="151">
        <v>9</v>
      </c>
      <c r="DK189" s="151">
        <v>6</v>
      </c>
      <c r="DL189" s="151">
        <v>140</v>
      </c>
      <c r="DM189" s="151">
        <v>4</v>
      </c>
      <c r="DN189" s="151">
        <v>0</v>
      </c>
      <c r="DO189" s="151">
        <v>8</v>
      </c>
      <c r="DP189" s="151">
        <v>3</v>
      </c>
      <c r="DQ189" s="151">
        <v>17</v>
      </c>
      <c r="DR189" s="151">
        <v>30</v>
      </c>
      <c r="DS189" s="151">
        <v>16</v>
      </c>
      <c r="DT189" s="151">
        <v>3</v>
      </c>
      <c r="DU189" s="151">
        <v>13</v>
      </c>
      <c r="DV189" s="151">
        <v>8</v>
      </c>
      <c r="DW189" s="151">
        <v>2</v>
      </c>
      <c r="DX189" s="151">
        <v>42</v>
      </c>
      <c r="DY189" s="151">
        <v>60</v>
      </c>
      <c r="DZ189" s="151">
        <v>7</v>
      </c>
      <c r="EA189" s="151">
        <v>14</v>
      </c>
      <c r="EB189" s="151">
        <v>12</v>
      </c>
      <c r="EC189" s="151">
        <v>10</v>
      </c>
      <c r="ED189" s="151">
        <v>33</v>
      </c>
      <c r="EE189" s="151">
        <v>14</v>
      </c>
      <c r="EF189" s="151">
        <v>117</v>
      </c>
      <c r="EG189" s="151">
        <v>57</v>
      </c>
      <c r="EH189" s="151">
        <v>21</v>
      </c>
      <c r="EI189" s="151">
        <v>25</v>
      </c>
      <c r="EJ189" s="151">
        <v>9</v>
      </c>
      <c r="EK189" s="151">
        <v>6</v>
      </c>
      <c r="EL189" s="151">
        <v>2</v>
      </c>
      <c r="EM189" s="151">
        <v>62</v>
      </c>
      <c r="EN189" s="151">
        <v>22</v>
      </c>
      <c r="EO189" s="151">
        <v>74</v>
      </c>
      <c r="EP189" s="151">
        <v>7</v>
      </c>
      <c r="EQ189" s="151">
        <v>5</v>
      </c>
      <c r="ER189" s="151">
        <v>29</v>
      </c>
      <c r="ES189" s="151">
        <v>41</v>
      </c>
      <c r="ET189" s="151">
        <v>8</v>
      </c>
      <c r="EU189" s="151">
        <v>7</v>
      </c>
      <c r="EV189" s="151">
        <v>25</v>
      </c>
      <c r="EW189" s="151">
        <v>44</v>
      </c>
      <c r="EX189" s="151">
        <v>4</v>
      </c>
      <c r="EY189" s="151">
        <v>10</v>
      </c>
      <c r="EZ189" s="151">
        <v>13</v>
      </c>
      <c r="FA189" s="151">
        <v>9</v>
      </c>
      <c r="FB189" s="151">
        <v>44</v>
      </c>
      <c r="FC189" s="152">
        <f>SUM(B189:FB189)</f>
        <v>5979</v>
      </c>
    </row>
    <row r="190" spans="1:159" x14ac:dyDescent="0.3">
      <c r="A190" s="150" t="s">
        <v>531</v>
      </c>
      <c r="B190" s="151">
        <v>656</v>
      </c>
      <c r="C190" s="151">
        <v>1098</v>
      </c>
      <c r="D190" s="151">
        <v>480</v>
      </c>
      <c r="E190" s="151">
        <v>63</v>
      </c>
      <c r="F190" s="151">
        <v>184</v>
      </c>
      <c r="G190" s="151">
        <v>73</v>
      </c>
      <c r="H190" s="151">
        <v>183</v>
      </c>
      <c r="I190" s="151">
        <v>1193</v>
      </c>
      <c r="J190" s="151">
        <v>871</v>
      </c>
      <c r="K190" s="151">
        <v>311</v>
      </c>
      <c r="L190" s="151">
        <v>164</v>
      </c>
      <c r="M190" s="151">
        <v>340</v>
      </c>
      <c r="N190" s="151">
        <v>154</v>
      </c>
      <c r="O190" s="151">
        <v>185</v>
      </c>
      <c r="P190" s="151">
        <v>138</v>
      </c>
      <c r="Q190" s="151">
        <v>282</v>
      </c>
      <c r="R190" s="151">
        <v>106</v>
      </c>
      <c r="S190" s="151">
        <v>184</v>
      </c>
      <c r="T190" s="151">
        <v>154</v>
      </c>
      <c r="U190" s="151">
        <v>485</v>
      </c>
      <c r="V190" s="151">
        <v>142</v>
      </c>
      <c r="W190" s="151">
        <v>157</v>
      </c>
      <c r="X190" s="151">
        <v>170</v>
      </c>
      <c r="Y190" s="151">
        <v>220</v>
      </c>
      <c r="Z190" s="151">
        <v>409</v>
      </c>
      <c r="AA190" s="151">
        <v>290</v>
      </c>
      <c r="AB190" s="151">
        <v>115</v>
      </c>
      <c r="AC190" s="151">
        <v>159</v>
      </c>
      <c r="AD190" s="151">
        <v>31</v>
      </c>
      <c r="AE190" s="151">
        <v>59</v>
      </c>
      <c r="AF190" s="151">
        <v>106</v>
      </c>
      <c r="AG190" s="151">
        <v>34</v>
      </c>
      <c r="AH190" s="151">
        <v>101</v>
      </c>
      <c r="AI190" s="151">
        <v>355</v>
      </c>
      <c r="AJ190" s="151">
        <v>371</v>
      </c>
      <c r="AK190" s="151">
        <v>208</v>
      </c>
      <c r="AL190" s="151">
        <v>460</v>
      </c>
      <c r="AM190" s="151">
        <v>103</v>
      </c>
      <c r="AN190" s="151">
        <v>57</v>
      </c>
      <c r="AO190" s="151">
        <v>43</v>
      </c>
      <c r="AP190" s="151">
        <v>389</v>
      </c>
      <c r="AQ190" s="151">
        <v>94</v>
      </c>
      <c r="AR190" s="151">
        <v>24</v>
      </c>
      <c r="AS190" s="151">
        <v>38</v>
      </c>
      <c r="AT190" s="151">
        <v>42</v>
      </c>
      <c r="AU190" s="151">
        <v>25</v>
      </c>
      <c r="AV190" s="151">
        <v>240</v>
      </c>
      <c r="AW190" s="151">
        <v>222</v>
      </c>
      <c r="AX190" s="151">
        <v>275</v>
      </c>
      <c r="AY190" s="151">
        <v>150</v>
      </c>
      <c r="AZ190" s="151">
        <v>6</v>
      </c>
      <c r="BA190" s="151">
        <v>118</v>
      </c>
      <c r="BB190" s="151">
        <v>149</v>
      </c>
      <c r="BC190" s="151">
        <v>96</v>
      </c>
      <c r="BD190" s="151">
        <v>186</v>
      </c>
      <c r="BE190" s="151">
        <v>90</v>
      </c>
      <c r="BF190" s="151">
        <v>216</v>
      </c>
      <c r="BG190" s="151">
        <v>409</v>
      </c>
      <c r="BH190" s="151">
        <v>263</v>
      </c>
      <c r="BI190" s="151">
        <v>84</v>
      </c>
      <c r="BJ190" s="151">
        <v>54</v>
      </c>
      <c r="BK190" s="151">
        <v>40</v>
      </c>
      <c r="BL190" s="151">
        <v>157</v>
      </c>
      <c r="BM190" s="151">
        <v>137</v>
      </c>
      <c r="BN190" s="151">
        <v>133</v>
      </c>
      <c r="BO190" s="151">
        <v>38</v>
      </c>
      <c r="BP190" s="151">
        <v>30</v>
      </c>
      <c r="BQ190" s="151">
        <v>771</v>
      </c>
      <c r="BR190" s="151">
        <v>168</v>
      </c>
      <c r="BS190" s="151">
        <v>611</v>
      </c>
      <c r="BT190" s="151">
        <v>469</v>
      </c>
      <c r="BU190" s="151">
        <v>31</v>
      </c>
      <c r="BV190" s="151">
        <v>227</v>
      </c>
      <c r="BW190" s="151">
        <v>82</v>
      </c>
      <c r="BX190" s="151">
        <v>101</v>
      </c>
      <c r="BY190" s="151">
        <v>144</v>
      </c>
      <c r="BZ190" s="151">
        <v>99</v>
      </c>
      <c r="CA190" s="151">
        <v>351</v>
      </c>
      <c r="CB190" s="151">
        <v>374</v>
      </c>
      <c r="CC190" s="151">
        <v>185</v>
      </c>
      <c r="CD190" s="151">
        <v>68</v>
      </c>
      <c r="CE190" s="151">
        <v>53</v>
      </c>
      <c r="CF190" s="151">
        <v>263</v>
      </c>
      <c r="CG190" s="151">
        <v>56</v>
      </c>
      <c r="CH190" s="151">
        <v>78</v>
      </c>
      <c r="CI190" s="151">
        <v>284</v>
      </c>
      <c r="CJ190" s="151">
        <v>112</v>
      </c>
      <c r="CK190" s="151">
        <v>56</v>
      </c>
      <c r="CL190" s="151">
        <v>116</v>
      </c>
      <c r="CM190" s="151">
        <v>153</v>
      </c>
      <c r="CN190" s="151">
        <v>330</v>
      </c>
      <c r="CO190" s="151">
        <v>278</v>
      </c>
      <c r="CP190" s="151">
        <v>125</v>
      </c>
      <c r="CQ190" s="151">
        <v>59</v>
      </c>
      <c r="CR190" s="151">
        <v>61</v>
      </c>
      <c r="CS190" s="151">
        <v>32</v>
      </c>
      <c r="CT190" s="151">
        <v>59</v>
      </c>
      <c r="CU190" s="151">
        <v>48</v>
      </c>
      <c r="CV190" s="151">
        <v>274</v>
      </c>
      <c r="CW190" s="151">
        <v>66</v>
      </c>
      <c r="CX190" s="151">
        <v>290</v>
      </c>
      <c r="CY190" s="151">
        <v>76</v>
      </c>
      <c r="CZ190" s="151">
        <v>39</v>
      </c>
      <c r="DA190" s="151">
        <v>64</v>
      </c>
      <c r="DB190" s="151">
        <v>46</v>
      </c>
      <c r="DC190" s="151">
        <v>169</v>
      </c>
      <c r="DD190" s="151">
        <v>297</v>
      </c>
      <c r="DE190" s="151">
        <v>96</v>
      </c>
      <c r="DF190" s="151">
        <v>222</v>
      </c>
      <c r="DG190" s="151">
        <v>270</v>
      </c>
      <c r="DH190" s="151">
        <v>27</v>
      </c>
      <c r="DI190" s="151">
        <v>36</v>
      </c>
      <c r="DJ190" s="151">
        <v>115</v>
      </c>
      <c r="DK190" s="151">
        <v>26</v>
      </c>
      <c r="DL190" s="151">
        <v>202</v>
      </c>
      <c r="DM190" s="151">
        <v>40</v>
      </c>
      <c r="DN190" s="151">
        <v>3</v>
      </c>
      <c r="DO190" s="151">
        <v>40</v>
      </c>
      <c r="DP190" s="151">
        <v>61</v>
      </c>
      <c r="DQ190" s="151">
        <v>162</v>
      </c>
      <c r="DR190" s="151">
        <v>242</v>
      </c>
      <c r="DS190" s="151">
        <v>102</v>
      </c>
      <c r="DT190" s="151">
        <v>53</v>
      </c>
      <c r="DU190" s="151">
        <v>27</v>
      </c>
      <c r="DV190" s="151">
        <v>26</v>
      </c>
      <c r="DW190" s="151">
        <v>21</v>
      </c>
      <c r="DX190" s="151">
        <v>220</v>
      </c>
      <c r="DY190" s="151">
        <v>441</v>
      </c>
      <c r="DZ190" s="151">
        <v>94</v>
      </c>
      <c r="EA190" s="151">
        <v>55</v>
      </c>
      <c r="EB190" s="151">
        <v>24</v>
      </c>
      <c r="EC190" s="151">
        <v>43</v>
      </c>
      <c r="ED190" s="151">
        <v>205</v>
      </c>
      <c r="EE190" s="151">
        <v>142</v>
      </c>
      <c r="EF190" s="151">
        <v>798</v>
      </c>
      <c r="EG190" s="151">
        <v>545</v>
      </c>
      <c r="EH190" s="151">
        <v>186</v>
      </c>
      <c r="EI190" s="151">
        <v>197</v>
      </c>
      <c r="EJ190" s="151">
        <v>114</v>
      </c>
      <c r="EK190" s="151">
        <v>180</v>
      </c>
      <c r="EL190" s="151">
        <v>104</v>
      </c>
      <c r="EM190" s="151">
        <v>85</v>
      </c>
      <c r="EN190" s="151">
        <v>139</v>
      </c>
      <c r="EO190" s="151">
        <v>393</v>
      </c>
      <c r="EP190" s="151">
        <v>56</v>
      </c>
      <c r="EQ190" s="151">
        <v>55</v>
      </c>
      <c r="ER190" s="151">
        <v>89</v>
      </c>
      <c r="ES190" s="151">
        <v>453</v>
      </c>
      <c r="ET190" s="151">
        <v>128</v>
      </c>
      <c r="EU190" s="151">
        <v>20</v>
      </c>
      <c r="EV190" s="151">
        <v>204</v>
      </c>
      <c r="EW190" s="151">
        <v>421</v>
      </c>
      <c r="EX190" s="151">
        <v>108</v>
      </c>
      <c r="EY190" s="151">
        <v>32</v>
      </c>
      <c r="EZ190" s="151">
        <v>40</v>
      </c>
      <c r="FA190" s="151">
        <v>44</v>
      </c>
      <c r="FB190" s="151">
        <v>161</v>
      </c>
      <c r="FC190" s="152">
        <f>SUM(B190:FB190)</f>
        <v>29311</v>
      </c>
    </row>
    <row r="191" spans="1:159" x14ac:dyDescent="0.3">
      <c r="A191" s="153" t="s">
        <v>460</v>
      </c>
      <c r="B191" s="152">
        <v>730</v>
      </c>
      <c r="C191" s="152">
        <v>1234</v>
      </c>
      <c r="D191" s="152">
        <v>590</v>
      </c>
      <c r="E191" s="152">
        <v>74</v>
      </c>
      <c r="F191" s="152">
        <v>212</v>
      </c>
      <c r="G191" s="152">
        <v>83</v>
      </c>
      <c r="H191" s="152">
        <v>226</v>
      </c>
      <c r="I191" s="152">
        <v>1408</v>
      </c>
      <c r="J191" s="152">
        <v>1331</v>
      </c>
      <c r="K191" s="152">
        <v>352</v>
      </c>
      <c r="L191" s="152">
        <v>195</v>
      </c>
      <c r="M191" s="152">
        <v>400</v>
      </c>
      <c r="N191" s="152">
        <v>187</v>
      </c>
      <c r="O191" s="152">
        <v>205</v>
      </c>
      <c r="P191" s="152">
        <v>146</v>
      </c>
      <c r="Q191" s="152">
        <v>333</v>
      </c>
      <c r="R191" s="152">
        <v>149</v>
      </c>
      <c r="S191" s="152">
        <v>223</v>
      </c>
      <c r="T191" s="152">
        <v>189</v>
      </c>
      <c r="U191" s="152">
        <v>551</v>
      </c>
      <c r="V191" s="152">
        <v>182</v>
      </c>
      <c r="W191" s="152">
        <v>169</v>
      </c>
      <c r="X191" s="152">
        <v>259</v>
      </c>
      <c r="Y191" s="152">
        <v>322</v>
      </c>
      <c r="Z191" s="152">
        <v>589</v>
      </c>
      <c r="AA191" s="152">
        <v>442</v>
      </c>
      <c r="AB191" s="152">
        <v>154</v>
      </c>
      <c r="AC191" s="152">
        <v>181</v>
      </c>
      <c r="AD191" s="152">
        <v>60</v>
      </c>
      <c r="AE191" s="152">
        <v>82</v>
      </c>
      <c r="AF191" s="152">
        <v>114</v>
      </c>
      <c r="AG191" s="152">
        <v>48</v>
      </c>
      <c r="AH191" s="152">
        <v>189</v>
      </c>
      <c r="AI191" s="152">
        <v>486</v>
      </c>
      <c r="AJ191" s="152">
        <v>574</v>
      </c>
      <c r="AK191" s="152">
        <v>239</v>
      </c>
      <c r="AL191" s="152">
        <v>528</v>
      </c>
      <c r="AM191" s="152">
        <v>126</v>
      </c>
      <c r="AN191" s="152">
        <v>64</v>
      </c>
      <c r="AO191" s="152">
        <v>48</v>
      </c>
      <c r="AP191" s="152">
        <v>480</v>
      </c>
      <c r="AQ191" s="152">
        <v>98</v>
      </c>
      <c r="AR191" s="152">
        <v>27</v>
      </c>
      <c r="AS191" s="152">
        <v>43</v>
      </c>
      <c r="AT191" s="152">
        <v>58</v>
      </c>
      <c r="AU191" s="152">
        <v>38</v>
      </c>
      <c r="AV191" s="152">
        <v>253</v>
      </c>
      <c r="AW191" s="152">
        <v>261</v>
      </c>
      <c r="AX191" s="152">
        <v>335</v>
      </c>
      <c r="AY191" s="152">
        <v>181</v>
      </c>
      <c r="AZ191" s="152">
        <v>9</v>
      </c>
      <c r="BA191" s="152">
        <v>136</v>
      </c>
      <c r="BB191" s="152">
        <v>180</v>
      </c>
      <c r="BC191" s="152">
        <v>105</v>
      </c>
      <c r="BD191" s="152">
        <v>204</v>
      </c>
      <c r="BE191" s="152">
        <v>106</v>
      </c>
      <c r="BF191" s="152">
        <v>302</v>
      </c>
      <c r="BG191" s="152">
        <v>450</v>
      </c>
      <c r="BH191" s="152">
        <v>312</v>
      </c>
      <c r="BI191" s="152">
        <v>89</v>
      </c>
      <c r="BJ191" s="152">
        <v>68</v>
      </c>
      <c r="BK191" s="152">
        <v>59</v>
      </c>
      <c r="BL191" s="152">
        <v>192</v>
      </c>
      <c r="BM191" s="152">
        <v>162</v>
      </c>
      <c r="BN191" s="152">
        <v>141</v>
      </c>
      <c r="BO191" s="152">
        <v>42</v>
      </c>
      <c r="BP191" s="152">
        <v>34</v>
      </c>
      <c r="BQ191" s="152">
        <v>851</v>
      </c>
      <c r="BR191" s="152">
        <v>197</v>
      </c>
      <c r="BS191" s="152">
        <v>666</v>
      </c>
      <c r="BT191" s="152">
        <v>495</v>
      </c>
      <c r="BU191" s="152">
        <v>39</v>
      </c>
      <c r="BV191" s="152">
        <v>245</v>
      </c>
      <c r="BW191" s="152">
        <v>85</v>
      </c>
      <c r="BX191" s="152">
        <v>108</v>
      </c>
      <c r="BY191" s="152">
        <v>153</v>
      </c>
      <c r="BZ191" s="152">
        <v>151</v>
      </c>
      <c r="CA191" s="152">
        <v>478</v>
      </c>
      <c r="CB191" s="152">
        <v>425</v>
      </c>
      <c r="CC191" s="152">
        <v>213</v>
      </c>
      <c r="CD191" s="152">
        <v>71</v>
      </c>
      <c r="CE191" s="152">
        <v>65</v>
      </c>
      <c r="CF191" s="152">
        <v>359</v>
      </c>
      <c r="CG191" s="152">
        <v>66</v>
      </c>
      <c r="CH191" s="152">
        <v>107</v>
      </c>
      <c r="CI191" s="152">
        <v>323</v>
      </c>
      <c r="CJ191" s="152">
        <v>142</v>
      </c>
      <c r="CK191" s="152">
        <v>71</v>
      </c>
      <c r="CL191" s="152">
        <v>131</v>
      </c>
      <c r="CM191" s="152">
        <v>188</v>
      </c>
      <c r="CN191" s="152">
        <v>364</v>
      </c>
      <c r="CO191" s="152">
        <v>470</v>
      </c>
      <c r="CP191" s="152">
        <v>133</v>
      </c>
      <c r="CQ191" s="152">
        <v>71</v>
      </c>
      <c r="CR191" s="152">
        <v>82</v>
      </c>
      <c r="CS191" s="152">
        <v>39</v>
      </c>
      <c r="CT191" s="152">
        <v>76</v>
      </c>
      <c r="CU191" s="152">
        <v>53</v>
      </c>
      <c r="CV191" s="152">
        <v>320</v>
      </c>
      <c r="CW191" s="152">
        <v>75</v>
      </c>
      <c r="CX191" s="152">
        <v>314</v>
      </c>
      <c r="CY191" s="152">
        <v>120</v>
      </c>
      <c r="CZ191" s="152">
        <v>46</v>
      </c>
      <c r="DA191" s="152">
        <v>65</v>
      </c>
      <c r="DB191" s="152">
        <v>55</v>
      </c>
      <c r="DC191" s="152">
        <v>236</v>
      </c>
      <c r="DD191" s="152">
        <v>364</v>
      </c>
      <c r="DE191" s="152">
        <v>117</v>
      </c>
      <c r="DF191" s="152">
        <v>243</v>
      </c>
      <c r="DG191" s="152">
        <v>316</v>
      </c>
      <c r="DH191" s="152">
        <v>32</v>
      </c>
      <c r="DI191" s="152">
        <v>43</v>
      </c>
      <c r="DJ191" s="152">
        <v>124</v>
      </c>
      <c r="DK191" s="152">
        <v>32</v>
      </c>
      <c r="DL191" s="152">
        <v>342</v>
      </c>
      <c r="DM191" s="152">
        <v>44</v>
      </c>
      <c r="DN191" s="152">
        <v>3</v>
      </c>
      <c r="DO191" s="152">
        <v>48</v>
      </c>
      <c r="DP191" s="152">
        <v>64</v>
      </c>
      <c r="DQ191" s="152">
        <v>179</v>
      </c>
      <c r="DR191" s="152">
        <v>272</v>
      </c>
      <c r="DS191" s="152">
        <v>118</v>
      </c>
      <c r="DT191" s="152">
        <v>56</v>
      </c>
      <c r="DU191" s="152">
        <v>40</v>
      </c>
      <c r="DV191" s="152">
        <v>34</v>
      </c>
      <c r="DW191" s="152">
        <v>23</v>
      </c>
      <c r="DX191" s="152">
        <v>262</v>
      </c>
      <c r="DY191" s="152">
        <v>501</v>
      </c>
      <c r="DZ191" s="152">
        <v>101</v>
      </c>
      <c r="EA191" s="152">
        <v>69</v>
      </c>
      <c r="EB191" s="152">
        <v>36</v>
      </c>
      <c r="EC191" s="152">
        <v>53</v>
      </c>
      <c r="ED191" s="152">
        <v>238</v>
      </c>
      <c r="EE191" s="152">
        <v>156</v>
      </c>
      <c r="EF191" s="152">
        <v>915</v>
      </c>
      <c r="EG191" s="152">
        <v>602</v>
      </c>
      <c r="EH191" s="152">
        <v>207</v>
      </c>
      <c r="EI191" s="152">
        <v>222</v>
      </c>
      <c r="EJ191" s="152">
        <v>123</v>
      </c>
      <c r="EK191" s="152">
        <v>186</v>
      </c>
      <c r="EL191" s="152">
        <v>106</v>
      </c>
      <c r="EM191" s="152">
        <v>147</v>
      </c>
      <c r="EN191" s="152">
        <v>161</v>
      </c>
      <c r="EO191" s="152">
        <v>467</v>
      </c>
      <c r="EP191" s="152">
        <v>63</v>
      </c>
      <c r="EQ191" s="152">
        <v>60</v>
      </c>
      <c r="ER191" s="152">
        <v>118</v>
      </c>
      <c r="ES191" s="152">
        <v>494</v>
      </c>
      <c r="ET191" s="152">
        <v>136</v>
      </c>
      <c r="EU191" s="152">
        <v>27</v>
      </c>
      <c r="EV191" s="152">
        <v>229</v>
      </c>
      <c r="EW191" s="152">
        <v>465</v>
      </c>
      <c r="EX191" s="152">
        <v>112</v>
      </c>
      <c r="EY191" s="152">
        <v>42</v>
      </c>
      <c r="EZ191" s="152">
        <v>53</v>
      </c>
      <c r="FA191" s="152">
        <v>53</v>
      </c>
      <c r="FB191" s="152">
        <v>205</v>
      </c>
      <c r="FC191" s="152">
        <f>SUM(FC189:FC190)</f>
        <v>35290</v>
      </c>
    </row>
    <row r="192" spans="1:159" x14ac:dyDescent="0.3">
      <c r="A192" s="154" t="s">
        <v>462</v>
      </c>
    </row>
    <row r="193" spans="1:159" x14ac:dyDescent="0.3">
      <c r="A193" s="154" t="s">
        <v>532</v>
      </c>
    </row>
    <row r="195" spans="1:159" x14ac:dyDescent="0.3">
      <c r="A195" s="145" t="s">
        <v>533</v>
      </c>
    </row>
    <row r="196" spans="1:159" x14ac:dyDescent="0.3">
      <c r="A196" s="146" t="s">
        <v>534</v>
      </c>
    </row>
    <row r="197" spans="1:159" x14ac:dyDescent="0.3">
      <c r="A197" s="147" t="s">
        <v>300</v>
      </c>
    </row>
    <row r="198" spans="1:159" x14ac:dyDescent="0.3">
      <c r="A198" s="177" t="s">
        <v>535</v>
      </c>
      <c r="B198" s="179" t="s">
        <v>302</v>
      </c>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c r="AA198" s="180"/>
      <c r="AB198" s="180"/>
      <c r="AC198" s="180"/>
      <c r="AD198" s="180"/>
      <c r="AE198" s="180"/>
      <c r="AF198" s="180"/>
      <c r="AG198" s="180"/>
      <c r="AH198" s="180"/>
      <c r="AI198" s="180"/>
      <c r="AJ198" s="180"/>
      <c r="AK198" s="180"/>
      <c r="AL198" s="180"/>
      <c r="AM198" s="180"/>
      <c r="AN198" s="180"/>
      <c r="AO198" s="180"/>
      <c r="AP198" s="180"/>
      <c r="AQ198" s="180"/>
      <c r="AR198" s="180"/>
      <c r="AS198" s="180"/>
      <c r="AT198" s="180"/>
      <c r="AU198" s="180"/>
      <c r="AV198" s="180"/>
      <c r="AW198" s="180"/>
      <c r="AX198" s="180"/>
      <c r="AY198" s="180"/>
      <c r="AZ198" s="180"/>
      <c r="BA198" s="180"/>
      <c r="BB198" s="180"/>
      <c r="BC198" s="180"/>
      <c r="BD198" s="180"/>
      <c r="BE198" s="180"/>
      <c r="BF198" s="180"/>
      <c r="BG198" s="180"/>
      <c r="BH198" s="180"/>
      <c r="BI198" s="180"/>
      <c r="BJ198" s="180"/>
      <c r="BK198" s="180"/>
      <c r="BL198" s="180"/>
      <c r="BM198" s="180"/>
      <c r="BN198" s="180"/>
      <c r="BO198" s="180"/>
      <c r="BP198" s="180"/>
      <c r="BQ198" s="180"/>
      <c r="BR198" s="180"/>
      <c r="BS198" s="180"/>
      <c r="BT198" s="180"/>
      <c r="BU198" s="180"/>
      <c r="BV198" s="180"/>
      <c r="BW198" s="180"/>
      <c r="BX198" s="180"/>
      <c r="BY198" s="180"/>
      <c r="BZ198" s="180"/>
      <c r="CA198" s="180"/>
      <c r="CB198" s="180"/>
      <c r="CC198" s="180"/>
      <c r="CD198" s="180"/>
      <c r="CE198" s="180"/>
      <c r="CF198" s="180"/>
      <c r="CG198" s="180"/>
      <c r="CH198" s="180"/>
      <c r="CI198" s="180"/>
      <c r="CJ198" s="180"/>
      <c r="CK198" s="180"/>
      <c r="CL198" s="180"/>
      <c r="CM198" s="180"/>
      <c r="CN198" s="180"/>
      <c r="CO198" s="180"/>
      <c r="CP198" s="180"/>
      <c r="CQ198" s="180"/>
      <c r="CR198" s="180"/>
      <c r="CS198" s="180"/>
      <c r="CT198" s="180"/>
      <c r="CU198" s="180"/>
      <c r="CV198" s="180"/>
      <c r="CW198" s="180"/>
      <c r="CX198" s="180"/>
      <c r="CY198" s="180"/>
      <c r="CZ198" s="180"/>
      <c r="DA198" s="180"/>
      <c r="DB198" s="180"/>
      <c r="DC198" s="180"/>
      <c r="DD198" s="180"/>
      <c r="DE198" s="180"/>
      <c r="DF198" s="180"/>
      <c r="DG198" s="180"/>
      <c r="DH198" s="180"/>
      <c r="DI198" s="180"/>
      <c r="DJ198" s="180"/>
      <c r="DK198" s="180"/>
      <c r="DL198" s="180"/>
      <c r="DM198" s="180"/>
      <c r="DN198" s="180"/>
      <c r="DO198" s="180"/>
      <c r="DP198" s="180"/>
      <c r="DQ198" s="180"/>
      <c r="DR198" s="180"/>
      <c r="DS198" s="180"/>
      <c r="DT198" s="180"/>
      <c r="DU198" s="180"/>
      <c r="DV198" s="180"/>
      <c r="DW198" s="180"/>
      <c r="DX198" s="180"/>
      <c r="DY198" s="180"/>
      <c r="DZ198" s="180"/>
      <c r="EA198" s="180"/>
      <c r="EB198" s="180"/>
      <c r="EC198" s="180"/>
      <c r="ED198" s="180"/>
      <c r="EE198" s="180"/>
      <c r="EF198" s="180"/>
      <c r="EG198" s="180"/>
      <c r="EH198" s="180"/>
      <c r="EI198" s="180"/>
      <c r="EJ198" s="180"/>
      <c r="EK198" s="180"/>
      <c r="EL198" s="180"/>
      <c r="EM198" s="180"/>
      <c r="EN198" s="180"/>
      <c r="EO198" s="180"/>
      <c r="EP198" s="180"/>
      <c r="EQ198" s="180"/>
      <c r="ER198" s="180"/>
      <c r="ES198" s="180"/>
      <c r="ET198" s="180"/>
      <c r="EU198" s="180"/>
      <c r="EV198" s="180"/>
      <c r="EW198" s="180"/>
      <c r="EX198" s="180"/>
      <c r="EY198" s="180"/>
      <c r="EZ198" s="180"/>
      <c r="FA198" s="180"/>
      <c r="FB198" s="180"/>
      <c r="FC198" s="181"/>
    </row>
    <row r="199" spans="1:159" ht="295.5" customHeight="1" x14ac:dyDescent="0.3">
      <c r="A199" s="178"/>
      <c r="B199" s="148" t="s">
        <v>303</v>
      </c>
      <c r="C199" s="148" t="s">
        <v>304</v>
      </c>
      <c r="D199" s="148" t="s">
        <v>305</v>
      </c>
      <c r="E199" s="148" t="s">
        <v>306</v>
      </c>
      <c r="F199" s="148" t="s">
        <v>307</v>
      </c>
      <c r="G199" s="148" t="s">
        <v>308</v>
      </c>
      <c r="H199" s="148" t="s">
        <v>309</v>
      </c>
      <c r="I199" s="148" t="s">
        <v>310</v>
      </c>
      <c r="J199" s="148" t="s">
        <v>311</v>
      </c>
      <c r="K199" s="148" t="s">
        <v>312</v>
      </c>
      <c r="L199" s="148" t="s">
        <v>313</v>
      </c>
      <c r="M199" s="148" t="s">
        <v>314</v>
      </c>
      <c r="N199" s="148" t="s">
        <v>315</v>
      </c>
      <c r="O199" s="148" t="s">
        <v>316</v>
      </c>
      <c r="P199" s="148" t="s">
        <v>317</v>
      </c>
      <c r="Q199" s="148" t="s">
        <v>318</v>
      </c>
      <c r="R199" s="148" t="s">
        <v>319</v>
      </c>
      <c r="S199" s="148" t="s">
        <v>320</v>
      </c>
      <c r="T199" s="148" t="s">
        <v>321</v>
      </c>
      <c r="U199" s="148" t="s">
        <v>322</v>
      </c>
      <c r="V199" s="148" t="s">
        <v>323</v>
      </c>
      <c r="W199" s="148" t="s">
        <v>324</v>
      </c>
      <c r="X199" s="148" t="s">
        <v>325</v>
      </c>
      <c r="Y199" s="148" t="s">
        <v>326</v>
      </c>
      <c r="Z199" s="148" t="s">
        <v>327</v>
      </c>
      <c r="AA199" s="148" t="s">
        <v>328</v>
      </c>
      <c r="AB199" s="148" t="s">
        <v>329</v>
      </c>
      <c r="AC199" s="148" t="s">
        <v>330</v>
      </c>
      <c r="AD199" s="148" t="s">
        <v>331</v>
      </c>
      <c r="AE199" s="148" t="s">
        <v>332</v>
      </c>
      <c r="AF199" s="148" t="s">
        <v>333</v>
      </c>
      <c r="AG199" s="148" t="s">
        <v>334</v>
      </c>
      <c r="AH199" s="148" t="s">
        <v>335</v>
      </c>
      <c r="AI199" s="148" t="s">
        <v>336</v>
      </c>
      <c r="AJ199" s="148" t="s">
        <v>337</v>
      </c>
      <c r="AK199" s="148" t="s">
        <v>338</v>
      </c>
      <c r="AL199" s="148" t="s">
        <v>339</v>
      </c>
      <c r="AM199" s="148" t="s">
        <v>340</v>
      </c>
      <c r="AN199" s="148" t="s">
        <v>341</v>
      </c>
      <c r="AO199" s="148" t="s">
        <v>342</v>
      </c>
      <c r="AP199" s="148" t="s">
        <v>343</v>
      </c>
      <c r="AQ199" s="148" t="s">
        <v>344</v>
      </c>
      <c r="AR199" s="148" t="s">
        <v>345</v>
      </c>
      <c r="AS199" s="148" t="s">
        <v>346</v>
      </c>
      <c r="AT199" s="148" t="s">
        <v>347</v>
      </c>
      <c r="AU199" s="148" t="s">
        <v>348</v>
      </c>
      <c r="AV199" s="148" t="s">
        <v>349</v>
      </c>
      <c r="AW199" s="148" t="s">
        <v>350</v>
      </c>
      <c r="AX199" s="148" t="s">
        <v>351</v>
      </c>
      <c r="AY199" s="148" t="s">
        <v>352</v>
      </c>
      <c r="AZ199" s="148" t="s">
        <v>353</v>
      </c>
      <c r="BA199" s="148" t="s">
        <v>354</v>
      </c>
      <c r="BB199" s="148" t="s">
        <v>355</v>
      </c>
      <c r="BC199" s="148" t="s">
        <v>356</v>
      </c>
      <c r="BD199" s="148" t="s">
        <v>357</v>
      </c>
      <c r="BE199" s="148" t="s">
        <v>358</v>
      </c>
      <c r="BF199" s="148" t="s">
        <v>359</v>
      </c>
      <c r="BG199" s="148" t="s">
        <v>360</v>
      </c>
      <c r="BH199" s="148" t="s">
        <v>361</v>
      </c>
      <c r="BI199" s="148" t="s">
        <v>362</v>
      </c>
      <c r="BJ199" s="148" t="s">
        <v>363</v>
      </c>
      <c r="BK199" s="148" t="s">
        <v>364</v>
      </c>
      <c r="BL199" s="148" t="s">
        <v>365</v>
      </c>
      <c r="BM199" s="148" t="s">
        <v>366</v>
      </c>
      <c r="BN199" s="148" t="s">
        <v>367</v>
      </c>
      <c r="BO199" s="148" t="s">
        <v>368</v>
      </c>
      <c r="BP199" s="148" t="s">
        <v>369</v>
      </c>
      <c r="BQ199" s="148" t="s">
        <v>370</v>
      </c>
      <c r="BR199" s="148" t="s">
        <v>371</v>
      </c>
      <c r="BS199" s="148" t="s">
        <v>372</v>
      </c>
      <c r="BT199" s="148" t="s">
        <v>373</v>
      </c>
      <c r="BU199" s="148" t="s">
        <v>374</v>
      </c>
      <c r="BV199" s="148" t="s">
        <v>375</v>
      </c>
      <c r="BW199" s="148" t="s">
        <v>376</v>
      </c>
      <c r="BX199" s="148" t="s">
        <v>377</v>
      </c>
      <c r="BY199" s="148" t="s">
        <v>378</v>
      </c>
      <c r="BZ199" s="148" t="s">
        <v>379</v>
      </c>
      <c r="CA199" s="148" t="s">
        <v>380</v>
      </c>
      <c r="CB199" s="148" t="s">
        <v>381</v>
      </c>
      <c r="CC199" s="148" t="s">
        <v>382</v>
      </c>
      <c r="CD199" s="148" t="s">
        <v>383</v>
      </c>
      <c r="CE199" s="148" t="s">
        <v>384</v>
      </c>
      <c r="CF199" s="148" t="s">
        <v>385</v>
      </c>
      <c r="CG199" s="148" t="s">
        <v>386</v>
      </c>
      <c r="CH199" s="148" t="s">
        <v>387</v>
      </c>
      <c r="CI199" s="148" t="s">
        <v>388</v>
      </c>
      <c r="CJ199" s="148" t="s">
        <v>389</v>
      </c>
      <c r="CK199" s="148" t="s">
        <v>390</v>
      </c>
      <c r="CL199" s="148" t="s">
        <v>391</v>
      </c>
      <c r="CM199" s="148" t="s">
        <v>392</v>
      </c>
      <c r="CN199" s="148" t="s">
        <v>393</v>
      </c>
      <c r="CO199" s="148" t="s">
        <v>394</v>
      </c>
      <c r="CP199" s="148" t="s">
        <v>395</v>
      </c>
      <c r="CQ199" s="148" t="s">
        <v>396</v>
      </c>
      <c r="CR199" s="148" t="s">
        <v>397</v>
      </c>
      <c r="CS199" s="148" t="s">
        <v>398</v>
      </c>
      <c r="CT199" s="148" t="s">
        <v>399</v>
      </c>
      <c r="CU199" s="148" t="s">
        <v>400</v>
      </c>
      <c r="CV199" s="148" t="s">
        <v>401</v>
      </c>
      <c r="CW199" s="148" t="s">
        <v>402</v>
      </c>
      <c r="CX199" s="148" t="s">
        <v>403</v>
      </c>
      <c r="CY199" s="148" t="s">
        <v>404</v>
      </c>
      <c r="CZ199" s="148" t="s">
        <v>405</v>
      </c>
      <c r="DA199" s="148" t="s">
        <v>406</v>
      </c>
      <c r="DB199" s="148" t="s">
        <v>407</v>
      </c>
      <c r="DC199" s="148" t="s">
        <v>408</v>
      </c>
      <c r="DD199" s="148" t="s">
        <v>409</v>
      </c>
      <c r="DE199" s="148" t="s">
        <v>410</v>
      </c>
      <c r="DF199" s="148" t="s">
        <v>411</v>
      </c>
      <c r="DG199" s="148" t="s">
        <v>412</v>
      </c>
      <c r="DH199" s="148" t="s">
        <v>413</v>
      </c>
      <c r="DI199" s="148" t="s">
        <v>414</v>
      </c>
      <c r="DJ199" s="148" t="s">
        <v>415</v>
      </c>
      <c r="DK199" s="148" t="s">
        <v>416</v>
      </c>
      <c r="DL199" s="148" t="s">
        <v>417</v>
      </c>
      <c r="DM199" s="148" t="s">
        <v>418</v>
      </c>
      <c r="DN199" s="148" t="s">
        <v>419</v>
      </c>
      <c r="DO199" s="148" t="s">
        <v>420</v>
      </c>
      <c r="DP199" s="148" t="s">
        <v>421</v>
      </c>
      <c r="DQ199" s="148" t="s">
        <v>422</v>
      </c>
      <c r="DR199" s="148" t="s">
        <v>423</v>
      </c>
      <c r="DS199" s="148" t="s">
        <v>424</v>
      </c>
      <c r="DT199" s="148" t="s">
        <v>425</v>
      </c>
      <c r="DU199" s="148" t="s">
        <v>426</v>
      </c>
      <c r="DV199" s="148" t="s">
        <v>427</v>
      </c>
      <c r="DW199" s="148" t="s">
        <v>428</v>
      </c>
      <c r="DX199" s="148" t="s">
        <v>429</v>
      </c>
      <c r="DY199" s="148" t="s">
        <v>430</v>
      </c>
      <c r="DZ199" s="148" t="s">
        <v>431</v>
      </c>
      <c r="EA199" s="148" t="s">
        <v>432</v>
      </c>
      <c r="EB199" s="148" t="s">
        <v>433</v>
      </c>
      <c r="EC199" s="148" t="s">
        <v>434</v>
      </c>
      <c r="ED199" s="148" t="s">
        <v>435</v>
      </c>
      <c r="EE199" s="148" t="s">
        <v>436</v>
      </c>
      <c r="EF199" s="148" t="s">
        <v>437</v>
      </c>
      <c r="EG199" s="148" t="s">
        <v>438</v>
      </c>
      <c r="EH199" s="148" t="s">
        <v>439</v>
      </c>
      <c r="EI199" s="148" t="s">
        <v>440</v>
      </c>
      <c r="EJ199" s="148" t="s">
        <v>441</v>
      </c>
      <c r="EK199" s="148" t="s">
        <v>442</v>
      </c>
      <c r="EL199" s="148" t="s">
        <v>443</v>
      </c>
      <c r="EM199" s="148" t="s">
        <v>444</v>
      </c>
      <c r="EN199" s="148" t="s">
        <v>445</v>
      </c>
      <c r="EO199" s="148" t="s">
        <v>446</v>
      </c>
      <c r="EP199" s="148" t="s">
        <v>447</v>
      </c>
      <c r="EQ199" s="148" t="s">
        <v>448</v>
      </c>
      <c r="ER199" s="148" t="s">
        <v>449</v>
      </c>
      <c r="ES199" s="148" t="s">
        <v>450</v>
      </c>
      <c r="ET199" s="148" t="s">
        <v>451</v>
      </c>
      <c r="EU199" s="148" t="s">
        <v>452</v>
      </c>
      <c r="EV199" s="148" t="s">
        <v>453</v>
      </c>
      <c r="EW199" s="148" t="s">
        <v>454</v>
      </c>
      <c r="EX199" s="148" t="s">
        <v>455</v>
      </c>
      <c r="EY199" s="148" t="s">
        <v>456</v>
      </c>
      <c r="EZ199" s="148" t="s">
        <v>457</v>
      </c>
      <c r="FA199" s="148" t="s">
        <v>458</v>
      </c>
      <c r="FB199" s="148" t="s">
        <v>459</v>
      </c>
      <c r="FC199" s="149" t="s">
        <v>460</v>
      </c>
    </row>
    <row r="200" spans="1:159" x14ac:dyDescent="0.3">
      <c r="A200" s="150" t="s">
        <v>536</v>
      </c>
      <c r="B200" s="151">
        <v>0</v>
      </c>
      <c r="C200" s="151">
        <v>0</v>
      </c>
      <c r="D200" s="151">
        <v>0</v>
      </c>
      <c r="E200" s="151">
        <v>0</v>
      </c>
      <c r="F200" s="151">
        <v>0</v>
      </c>
      <c r="G200" s="151">
        <v>0</v>
      </c>
      <c r="H200" s="151">
        <v>0</v>
      </c>
      <c r="I200" s="151">
        <v>0</v>
      </c>
      <c r="J200" s="151">
        <v>0</v>
      </c>
      <c r="K200" s="151">
        <v>0</v>
      </c>
      <c r="L200" s="151">
        <v>0</v>
      </c>
      <c r="M200" s="151">
        <v>0</v>
      </c>
      <c r="N200" s="151">
        <v>0</v>
      </c>
      <c r="O200" s="151">
        <v>0</v>
      </c>
      <c r="P200" s="151">
        <v>0</v>
      </c>
      <c r="Q200" s="151">
        <v>0</v>
      </c>
      <c r="R200" s="151">
        <v>0</v>
      </c>
      <c r="S200" s="151">
        <v>0</v>
      </c>
      <c r="T200" s="151">
        <v>0</v>
      </c>
      <c r="U200" s="151">
        <v>0</v>
      </c>
      <c r="V200" s="151">
        <v>0</v>
      </c>
      <c r="W200" s="151">
        <v>0</v>
      </c>
      <c r="X200" s="151">
        <v>0</v>
      </c>
      <c r="Y200" s="151">
        <v>0</v>
      </c>
      <c r="Z200" s="151">
        <v>0</v>
      </c>
      <c r="AA200" s="151">
        <v>0</v>
      </c>
      <c r="AB200" s="151">
        <v>0</v>
      </c>
      <c r="AC200" s="151">
        <v>0</v>
      </c>
      <c r="AD200" s="151">
        <v>0</v>
      </c>
      <c r="AE200" s="151">
        <v>0</v>
      </c>
      <c r="AF200" s="151">
        <v>0</v>
      </c>
      <c r="AG200" s="151">
        <v>0</v>
      </c>
      <c r="AH200" s="151">
        <v>0</v>
      </c>
      <c r="AI200" s="151">
        <v>0</v>
      </c>
      <c r="AJ200" s="151">
        <v>0</v>
      </c>
      <c r="AK200" s="151">
        <v>0</v>
      </c>
      <c r="AL200" s="151">
        <v>0</v>
      </c>
      <c r="AM200" s="151">
        <v>0</v>
      </c>
      <c r="AN200" s="151">
        <v>0</v>
      </c>
      <c r="AO200" s="151">
        <v>0</v>
      </c>
      <c r="AP200" s="151">
        <v>0</v>
      </c>
      <c r="AQ200" s="151">
        <v>0</v>
      </c>
      <c r="AR200" s="151">
        <v>0</v>
      </c>
      <c r="AS200" s="151">
        <v>0</v>
      </c>
      <c r="AT200" s="151">
        <v>0</v>
      </c>
      <c r="AU200" s="151">
        <v>0</v>
      </c>
      <c r="AV200" s="151">
        <v>0</v>
      </c>
      <c r="AW200" s="151">
        <v>0</v>
      </c>
      <c r="AX200" s="151">
        <v>0</v>
      </c>
      <c r="AY200" s="151">
        <v>0</v>
      </c>
      <c r="AZ200" s="151">
        <v>0</v>
      </c>
      <c r="BA200" s="151">
        <v>0</v>
      </c>
      <c r="BB200" s="151">
        <v>0</v>
      </c>
      <c r="BC200" s="151">
        <v>0</v>
      </c>
      <c r="BD200" s="151">
        <v>0</v>
      </c>
      <c r="BE200" s="151">
        <v>0</v>
      </c>
      <c r="BF200" s="151">
        <v>0</v>
      </c>
      <c r="BG200" s="151">
        <v>0</v>
      </c>
      <c r="BH200" s="151">
        <v>0</v>
      </c>
      <c r="BI200" s="151">
        <v>0</v>
      </c>
      <c r="BJ200" s="151">
        <v>0</v>
      </c>
      <c r="BK200" s="151">
        <v>0</v>
      </c>
      <c r="BL200" s="151">
        <v>0</v>
      </c>
      <c r="BM200" s="151">
        <v>0</v>
      </c>
      <c r="BN200" s="151">
        <v>0</v>
      </c>
      <c r="BO200" s="151">
        <v>0</v>
      </c>
      <c r="BP200" s="151">
        <v>0</v>
      </c>
      <c r="BQ200" s="151">
        <v>0</v>
      </c>
      <c r="BR200" s="151">
        <v>0</v>
      </c>
      <c r="BS200" s="151">
        <v>0</v>
      </c>
      <c r="BT200" s="151">
        <v>0</v>
      </c>
      <c r="BU200" s="151">
        <v>0</v>
      </c>
      <c r="BV200" s="151">
        <v>0</v>
      </c>
      <c r="BW200" s="151">
        <v>0</v>
      </c>
      <c r="BX200" s="151">
        <v>0</v>
      </c>
      <c r="BY200" s="151">
        <v>0</v>
      </c>
      <c r="BZ200" s="151">
        <v>0</v>
      </c>
      <c r="CA200" s="151">
        <v>0</v>
      </c>
      <c r="CB200" s="151">
        <v>0</v>
      </c>
      <c r="CC200" s="151">
        <v>0</v>
      </c>
      <c r="CD200" s="151">
        <v>0</v>
      </c>
      <c r="CE200" s="151">
        <v>0</v>
      </c>
      <c r="CF200" s="151">
        <v>0</v>
      </c>
      <c r="CG200" s="151">
        <v>0</v>
      </c>
      <c r="CH200" s="151">
        <v>0</v>
      </c>
      <c r="CI200" s="151">
        <v>0</v>
      </c>
      <c r="CJ200" s="151">
        <v>0</v>
      </c>
      <c r="CK200" s="151">
        <v>0</v>
      </c>
      <c r="CL200" s="151">
        <v>0</v>
      </c>
      <c r="CM200" s="151">
        <v>0</v>
      </c>
      <c r="CN200" s="151">
        <v>0</v>
      </c>
      <c r="CO200" s="151">
        <v>0</v>
      </c>
      <c r="CP200" s="151">
        <v>0</v>
      </c>
      <c r="CQ200" s="151">
        <v>0</v>
      </c>
      <c r="CR200" s="151">
        <v>0</v>
      </c>
      <c r="CS200" s="151">
        <v>0</v>
      </c>
      <c r="CT200" s="151">
        <v>0</v>
      </c>
      <c r="CU200" s="151">
        <v>0</v>
      </c>
      <c r="CV200" s="151">
        <v>0</v>
      </c>
      <c r="CW200" s="151">
        <v>0</v>
      </c>
      <c r="CX200" s="151">
        <v>0</v>
      </c>
      <c r="CY200" s="151">
        <v>0</v>
      </c>
      <c r="CZ200" s="151">
        <v>0</v>
      </c>
      <c r="DA200" s="151">
        <v>0</v>
      </c>
      <c r="DB200" s="151">
        <v>0</v>
      </c>
      <c r="DC200" s="151">
        <v>0</v>
      </c>
      <c r="DD200" s="151">
        <v>0</v>
      </c>
      <c r="DE200" s="151">
        <v>0</v>
      </c>
      <c r="DF200" s="151">
        <v>0</v>
      </c>
      <c r="DG200" s="151">
        <v>0</v>
      </c>
      <c r="DH200" s="151">
        <v>0</v>
      </c>
      <c r="DI200" s="151">
        <v>0</v>
      </c>
      <c r="DJ200" s="151">
        <v>0</v>
      </c>
      <c r="DK200" s="151">
        <v>0</v>
      </c>
      <c r="DL200" s="151">
        <v>0</v>
      </c>
      <c r="DM200" s="151">
        <v>0</v>
      </c>
      <c r="DN200" s="151">
        <v>0</v>
      </c>
      <c r="DO200" s="151">
        <v>0</v>
      </c>
      <c r="DP200" s="151">
        <v>0</v>
      </c>
      <c r="DQ200" s="151">
        <v>0</v>
      </c>
      <c r="DR200" s="151">
        <v>0</v>
      </c>
      <c r="DS200" s="151">
        <v>0</v>
      </c>
      <c r="DT200" s="151">
        <v>0</v>
      </c>
      <c r="DU200" s="151">
        <v>0</v>
      </c>
      <c r="DV200" s="151">
        <v>0</v>
      </c>
      <c r="DW200" s="151">
        <v>0</v>
      </c>
      <c r="DX200" s="151">
        <v>0</v>
      </c>
      <c r="DY200" s="151">
        <v>0</v>
      </c>
      <c r="DZ200" s="151">
        <v>0</v>
      </c>
      <c r="EA200" s="151">
        <v>0</v>
      </c>
      <c r="EB200" s="151">
        <v>0</v>
      </c>
      <c r="EC200" s="151">
        <v>0</v>
      </c>
      <c r="ED200" s="151">
        <v>0</v>
      </c>
      <c r="EE200" s="151">
        <v>0</v>
      </c>
      <c r="EF200" s="151">
        <v>0</v>
      </c>
      <c r="EG200" s="151">
        <v>0</v>
      </c>
      <c r="EH200" s="151">
        <v>0</v>
      </c>
      <c r="EI200" s="151">
        <v>0</v>
      </c>
      <c r="EJ200" s="151">
        <v>0</v>
      </c>
      <c r="EK200" s="151">
        <v>0</v>
      </c>
      <c r="EL200" s="151">
        <v>0</v>
      </c>
      <c r="EM200" s="151">
        <v>0</v>
      </c>
      <c r="EN200" s="151">
        <v>0</v>
      </c>
      <c r="EO200" s="151">
        <v>0</v>
      </c>
      <c r="EP200" s="151">
        <v>0</v>
      </c>
      <c r="EQ200" s="151">
        <v>0</v>
      </c>
      <c r="ER200" s="151">
        <v>0</v>
      </c>
      <c r="ES200" s="151">
        <v>0</v>
      </c>
      <c r="ET200" s="151">
        <v>0</v>
      </c>
      <c r="EU200" s="151">
        <v>0</v>
      </c>
      <c r="EV200" s="151">
        <v>0</v>
      </c>
      <c r="EW200" s="151">
        <v>0</v>
      </c>
      <c r="EX200" s="151">
        <v>0</v>
      </c>
      <c r="EY200" s="151">
        <v>0</v>
      </c>
      <c r="EZ200" s="151">
        <v>0</v>
      </c>
      <c r="FA200" s="151">
        <v>0</v>
      </c>
      <c r="FB200" s="151">
        <v>0</v>
      </c>
      <c r="FC200" s="152">
        <f>SUM(B200:FB200)</f>
        <v>0</v>
      </c>
    </row>
    <row r="201" spans="1:159" x14ac:dyDescent="0.3">
      <c r="A201" s="150" t="s">
        <v>537</v>
      </c>
      <c r="B201" s="151">
        <v>31</v>
      </c>
      <c r="C201" s="151">
        <v>170</v>
      </c>
      <c r="D201" s="151">
        <v>106</v>
      </c>
      <c r="E201" s="151">
        <v>0</v>
      </c>
      <c r="F201" s="151">
        <v>1</v>
      </c>
      <c r="G201" s="151">
        <v>0</v>
      </c>
      <c r="H201" s="151">
        <v>1</v>
      </c>
      <c r="I201" s="151">
        <v>42</v>
      </c>
      <c r="J201" s="151">
        <v>382</v>
      </c>
      <c r="K201" s="151">
        <v>0</v>
      </c>
      <c r="L201" s="151">
        <v>0</v>
      </c>
      <c r="M201" s="151">
        <v>0</v>
      </c>
      <c r="N201" s="151">
        <v>2</v>
      </c>
      <c r="O201" s="151">
        <v>0</v>
      </c>
      <c r="P201" s="151">
        <v>0</v>
      </c>
      <c r="Q201" s="151">
        <v>0</v>
      </c>
      <c r="R201" s="151">
        <v>0</v>
      </c>
      <c r="S201" s="151">
        <v>0</v>
      </c>
      <c r="T201" s="151">
        <v>7</v>
      </c>
      <c r="U201" s="151">
        <v>36</v>
      </c>
      <c r="V201" s="151">
        <v>1</v>
      </c>
      <c r="W201" s="151">
        <v>0</v>
      </c>
      <c r="X201" s="151">
        <v>33</v>
      </c>
      <c r="Y201" s="151">
        <v>6</v>
      </c>
      <c r="Z201" s="151">
        <v>17</v>
      </c>
      <c r="AA201" s="151">
        <v>70</v>
      </c>
      <c r="AB201" s="151">
        <v>37</v>
      </c>
      <c r="AC201" s="151">
        <v>0</v>
      </c>
      <c r="AD201" s="151">
        <v>5</v>
      </c>
      <c r="AE201" s="151">
        <v>0</v>
      </c>
      <c r="AF201" s="151">
        <v>0</v>
      </c>
      <c r="AG201" s="151">
        <v>0</v>
      </c>
      <c r="AH201" s="151">
        <v>7</v>
      </c>
      <c r="AI201" s="151">
        <v>56</v>
      </c>
      <c r="AJ201" s="151">
        <v>214</v>
      </c>
      <c r="AK201" s="151">
        <v>17</v>
      </c>
      <c r="AL201" s="151">
        <v>68</v>
      </c>
      <c r="AM201" s="151">
        <v>23</v>
      </c>
      <c r="AN201" s="151">
        <v>4</v>
      </c>
      <c r="AO201" s="151">
        <v>0</v>
      </c>
      <c r="AP201" s="151">
        <v>64</v>
      </c>
      <c r="AQ201" s="151">
        <v>1</v>
      </c>
      <c r="AR201" s="151">
        <v>0</v>
      </c>
      <c r="AS201" s="151">
        <v>0</v>
      </c>
      <c r="AT201" s="151">
        <v>0</v>
      </c>
      <c r="AU201" s="151">
        <v>0</v>
      </c>
      <c r="AV201" s="151">
        <v>6</v>
      </c>
      <c r="AW201" s="151">
        <v>19</v>
      </c>
      <c r="AX201" s="151">
        <v>56</v>
      </c>
      <c r="AY201" s="151">
        <v>13</v>
      </c>
      <c r="AZ201" s="151">
        <v>0</v>
      </c>
      <c r="BA201" s="151">
        <v>0</v>
      </c>
      <c r="BB201" s="151">
        <v>1</v>
      </c>
      <c r="BC201" s="151">
        <v>0</v>
      </c>
      <c r="BD201" s="151">
        <v>0</v>
      </c>
      <c r="BE201" s="151">
        <v>0</v>
      </c>
      <c r="BF201" s="151">
        <v>15</v>
      </c>
      <c r="BG201" s="151">
        <v>37</v>
      </c>
      <c r="BH201" s="151">
        <v>63</v>
      </c>
      <c r="BI201" s="151">
        <v>4</v>
      </c>
      <c r="BJ201" s="151">
        <v>8</v>
      </c>
      <c r="BK201" s="151">
        <v>13</v>
      </c>
      <c r="BL201" s="151">
        <v>0</v>
      </c>
      <c r="BM201" s="151">
        <v>0</v>
      </c>
      <c r="BN201" s="151">
        <v>0</v>
      </c>
      <c r="BO201" s="151">
        <v>1</v>
      </c>
      <c r="BP201" s="151">
        <v>0</v>
      </c>
      <c r="BQ201" s="151">
        <v>74</v>
      </c>
      <c r="BR201" s="151">
        <v>14</v>
      </c>
      <c r="BS201" s="151">
        <v>10</v>
      </c>
      <c r="BT201" s="151">
        <v>9</v>
      </c>
      <c r="BU201" s="151">
        <v>0</v>
      </c>
      <c r="BV201" s="151">
        <v>1</v>
      </c>
      <c r="BW201" s="151">
        <v>2</v>
      </c>
      <c r="BX201" s="151">
        <v>0</v>
      </c>
      <c r="BY201" s="151">
        <v>1</v>
      </c>
      <c r="BZ201" s="151">
        <v>1</v>
      </c>
      <c r="CA201" s="151">
        <v>58</v>
      </c>
      <c r="CB201" s="151">
        <v>87</v>
      </c>
      <c r="CC201" s="151">
        <v>2</v>
      </c>
      <c r="CD201" s="151">
        <v>0</v>
      </c>
      <c r="CE201" s="151">
        <v>0</v>
      </c>
      <c r="CF201" s="151">
        <v>47</v>
      </c>
      <c r="CG201" s="151">
        <v>8</v>
      </c>
      <c r="CH201" s="151">
        <v>27</v>
      </c>
      <c r="CI201" s="151">
        <v>42</v>
      </c>
      <c r="CJ201" s="151">
        <v>0</v>
      </c>
      <c r="CK201" s="151">
        <v>1</v>
      </c>
      <c r="CL201" s="151">
        <v>0</v>
      </c>
      <c r="CM201" s="151">
        <v>3</v>
      </c>
      <c r="CN201" s="151">
        <v>11</v>
      </c>
      <c r="CO201" s="151">
        <v>64</v>
      </c>
      <c r="CP201" s="151">
        <v>1</v>
      </c>
      <c r="CQ201" s="151">
        <v>1</v>
      </c>
      <c r="CR201" s="151">
        <v>0</v>
      </c>
      <c r="CS201" s="151">
        <v>0</v>
      </c>
      <c r="CT201" s="151">
        <v>0</v>
      </c>
      <c r="CU201" s="151">
        <v>0</v>
      </c>
      <c r="CV201" s="151">
        <v>0</v>
      </c>
      <c r="CW201" s="151">
        <v>6</v>
      </c>
      <c r="CX201" s="151">
        <v>3</v>
      </c>
      <c r="CY201" s="151">
        <v>39</v>
      </c>
      <c r="CZ201" s="151">
        <v>3</v>
      </c>
      <c r="DA201" s="151">
        <v>0</v>
      </c>
      <c r="DB201" s="151">
        <v>0</v>
      </c>
      <c r="DC201" s="151">
        <v>19</v>
      </c>
      <c r="DD201" s="151">
        <v>72</v>
      </c>
      <c r="DE201" s="151">
        <v>4</v>
      </c>
      <c r="DF201" s="151">
        <v>11</v>
      </c>
      <c r="DG201" s="151">
        <v>38</v>
      </c>
      <c r="DH201" s="151">
        <v>0</v>
      </c>
      <c r="DI201" s="151">
        <v>2</v>
      </c>
      <c r="DJ201" s="151">
        <v>0</v>
      </c>
      <c r="DK201" s="151">
        <v>0</v>
      </c>
      <c r="DL201" s="151">
        <v>18</v>
      </c>
      <c r="DM201" s="151">
        <v>0</v>
      </c>
      <c r="DN201" s="151">
        <v>0</v>
      </c>
      <c r="DO201" s="151">
        <v>0</v>
      </c>
      <c r="DP201" s="151">
        <v>2</v>
      </c>
      <c r="DQ201" s="151">
        <v>0</v>
      </c>
      <c r="DR201" s="151">
        <v>27</v>
      </c>
      <c r="DS201" s="151">
        <v>0</v>
      </c>
      <c r="DT201" s="151">
        <v>0</v>
      </c>
      <c r="DU201" s="151">
        <v>0</v>
      </c>
      <c r="DV201" s="151">
        <v>0</v>
      </c>
      <c r="DW201" s="151">
        <v>4</v>
      </c>
      <c r="DX201" s="151">
        <v>47</v>
      </c>
      <c r="DY201" s="151">
        <v>83</v>
      </c>
      <c r="DZ201" s="151">
        <v>2</v>
      </c>
      <c r="EA201" s="151">
        <v>1</v>
      </c>
      <c r="EB201" s="151">
        <v>1</v>
      </c>
      <c r="EC201" s="151">
        <v>23</v>
      </c>
      <c r="ED201" s="151">
        <v>48</v>
      </c>
      <c r="EE201" s="151">
        <v>17</v>
      </c>
      <c r="EF201" s="151">
        <v>83</v>
      </c>
      <c r="EG201" s="151">
        <v>45</v>
      </c>
      <c r="EH201" s="151">
        <v>14</v>
      </c>
      <c r="EI201" s="151">
        <v>0</v>
      </c>
      <c r="EJ201" s="151">
        <v>0</v>
      </c>
      <c r="EK201" s="151">
        <v>0</v>
      </c>
      <c r="EL201" s="151">
        <v>0</v>
      </c>
      <c r="EM201" s="151">
        <v>52</v>
      </c>
      <c r="EN201" s="151">
        <v>13</v>
      </c>
      <c r="EO201" s="151">
        <v>77</v>
      </c>
      <c r="EP201" s="151">
        <v>0</v>
      </c>
      <c r="EQ201" s="151">
        <v>1</v>
      </c>
      <c r="ER201" s="151">
        <v>44</v>
      </c>
      <c r="ES201" s="151">
        <v>23</v>
      </c>
      <c r="ET201" s="151">
        <v>1</v>
      </c>
      <c r="EU201" s="151">
        <v>0</v>
      </c>
      <c r="EV201" s="151">
        <v>5</v>
      </c>
      <c r="EW201" s="151">
        <v>9</v>
      </c>
      <c r="EX201" s="151">
        <v>1</v>
      </c>
      <c r="EY201" s="151">
        <v>0</v>
      </c>
      <c r="EZ201" s="151">
        <v>0</v>
      </c>
      <c r="FA201" s="151">
        <v>0</v>
      </c>
      <c r="FB201" s="151">
        <v>13</v>
      </c>
      <c r="FC201" s="152">
        <f t="shared" ref="FC201:FC204" si="2">SUM(B201:FB201)</f>
        <v>2952</v>
      </c>
    </row>
    <row r="202" spans="1:159" x14ac:dyDescent="0.3">
      <c r="A202" s="150" t="s">
        <v>538</v>
      </c>
      <c r="B202" s="151">
        <v>290</v>
      </c>
      <c r="C202" s="151">
        <v>422</v>
      </c>
      <c r="D202" s="151">
        <v>192</v>
      </c>
      <c r="E202" s="151">
        <v>50</v>
      </c>
      <c r="F202" s="151">
        <v>144</v>
      </c>
      <c r="G202" s="151">
        <v>48</v>
      </c>
      <c r="H202" s="151">
        <v>103</v>
      </c>
      <c r="I202" s="151">
        <v>771</v>
      </c>
      <c r="J202" s="151">
        <v>237</v>
      </c>
      <c r="K202" s="151">
        <v>210</v>
      </c>
      <c r="L202" s="151">
        <v>129</v>
      </c>
      <c r="M202" s="151">
        <v>228</v>
      </c>
      <c r="N202" s="151">
        <v>98</v>
      </c>
      <c r="O202" s="151">
        <v>122</v>
      </c>
      <c r="P202" s="151">
        <v>90</v>
      </c>
      <c r="Q202" s="151">
        <v>182</v>
      </c>
      <c r="R202" s="151">
        <v>92</v>
      </c>
      <c r="S202" s="151">
        <v>129</v>
      </c>
      <c r="T202" s="151">
        <v>49</v>
      </c>
      <c r="U202" s="151">
        <v>154</v>
      </c>
      <c r="V202" s="151">
        <v>102</v>
      </c>
      <c r="W202" s="151">
        <v>80</v>
      </c>
      <c r="X202" s="151">
        <v>58</v>
      </c>
      <c r="Y202" s="151">
        <v>121</v>
      </c>
      <c r="Z202" s="151">
        <v>261</v>
      </c>
      <c r="AA202" s="151">
        <v>147</v>
      </c>
      <c r="AB202" s="151">
        <v>22</v>
      </c>
      <c r="AC202" s="151">
        <v>56</v>
      </c>
      <c r="AD202" s="151">
        <v>28</v>
      </c>
      <c r="AE202" s="151">
        <v>40</v>
      </c>
      <c r="AF202" s="151">
        <v>64</v>
      </c>
      <c r="AG202" s="151">
        <v>33</v>
      </c>
      <c r="AH202" s="151">
        <v>75</v>
      </c>
      <c r="AI202" s="151">
        <v>213</v>
      </c>
      <c r="AJ202" s="151">
        <v>130</v>
      </c>
      <c r="AK202" s="151">
        <v>76</v>
      </c>
      <c r="AL202" s="151">
        <v>182</v>
      </c>
      <c r="AM202" s="151">
        <v>26</v>
      </c>
      <c r="AN202" s="151">
        <v>16</v>
      </c>
      <c r="AO202" s="151">
        <v>18</v>
      </c>
      <c r="AP202" s="151">
        <v>142</v>
      </c>
      <c r="AQ202" s="151">
        <v>58</v>
      </c>
      <c r="AR202" s="151">
        <v>17</v>
      </c>
      <c r="AS202" s="151">
        <v>23</v>
      </c>
      <c r="AT202" s="151">
        <v>26</v>
      </c>
      <c r="AU202" s="151">
        <v>19</v>
      </c>
      <c r="AV202" s="151">
        <v>92</v>
      </c>
      <c r="AW202" s="151">
        <v>99</v>
      </c>
      <c r="AX202" s="151">
        <v>90</v>
      </c>
      <c r="AY202" s="151">
        <v>61</v>
      </c>
      <c r="AZ202" s="151">
        <v>1</v>
      </c>
      <c r="BA202" s="151">
        <v>85</v>
      </c>
      <c r="BB202" s="151">
        <v>92</v>
      </c>
      <c r="BC202" s="151">
        <v>66</v>
      </c>
      <c r="BD202" s="151">
        <v>83</v>
      </c>
      <c r="BE202" s="151">
        <v>54</v>
      </c>
      <c r="BF202" s="151">
        <v>90</v>
      </c>
      <c r="BG202" s="151">
        <v>165</v>
      </c>
      <c r="BH202" s="151">
        <v>106</v>
      </c>
      <c r="BI202" s="151">
        <v>35</v>
      </c>
      <c r="BJ202" s="151">
        <v>16</v>
      </c>
      <c r="BK202" s="151">
        <v>11</v>
      </c>
      <c r="BL202" s="151">
        <v>122</v>
      </c>
      <c r="BM202" s="151">
        <v>101</v>
      </c>
      <c r="BN202" s="151">
        <v>75</v>
      </c>
      <c r="BO202" s="151">
        <v>38</v>
      </c>
      <c r="BP202" s="151">
        <v>17</v>
      </c>
      <c r="BQ202" s="151">
        <v>302</v>
      </c>
      <c r="BR202" s="151">
        <v>72</v>
      </c>
      <c r="BS202" s="151">
        <v>216</v>
      </c>
      <c r="BT202" s="151">
        <v>196</v>
      </c>
      <c r="BU202" s="151">
        <v>22</v>
      </c>
      <c r="BV202" s="151">
        <v>142</v>
      </c>
      <c r="BW202" s="151">
        <v>45</v>
      </c>
      <c r="BX202" s="151">
        <v>55</v>
      </c>
      <c r="BY202" s="151">
        <v>81</v>
      </c>
      <c r="BZ202" s="151">
        <v>80</v>
      </c>
      <c r="CA202" s="151">
        <v>184</v>
      </c>
      <c r="CB202" s="151">
        <v>128</v>
      </c>
      <c r="CC202" s="151">
        <v>55</v>
      </c>
      <c r="CD202" s="151">
        <v>44</v>
      </c>
      <c r="CE202" s="151">
        <v>33</v>
      </c>
      <c r="CF202" s="151">
        <v>121</v>
      </c>
      <c r="CG202" s="151">
        <v>10</v>
      </c>
      <c r="CH202" s="151">
        <v>27</v>
      </c>
      <c r="CI202" s="151">
        <v>105</v>
      </c>
      <c r="CJ202" s="151">
        <v>53</v>
      </c>
      <c r="CK202" s="151">
        <v>32</v>
      </c>
      <c r="CL202" s="151">
        <v>59</v>
      </c>
      <c r="CM202" s="151">
        <v>67</v>
      </c>
      <c r="CN202" s="151">
        <v>108</v>
      </c>
      <c r="CO202" s="151">
        <v>154</v>
      </c>
      <c r="CP202" s="151">
        <v>42</v>
      </c>
      <c r="CQ202" s="151">
        <v>24</v>
      </c>
      <c r="CR202" s="151">
        <v>44</v>
      </c>
      <c r="CS202" s="151">
        <v>22</v>
      </c>
      <c r="CT202" s="151">
        <v>40</v>
      </c>
      <c r="CU202" s="151">
        <v>31</v>
      </c>
      <c r="CV202" s="151">
        <v>95</v>
      </c>
      <c r="CW202" s="151">
        <v>26</v>
      </c>
      <c r="CX202" s="151">
        <v>90</v>
      </c>
      <c r="CY202" s="151">
        <v>16</v>
      </c>
      <c r="CZ202" s="151">
        <v>16</v>
      </c>
      <c r="DA202" s="151">
        <v>30</v>
      </c>
      <c r="DB202" s="151">
        <v>31</v>
      </c>
      <c r="DC202" s="151">
        <v>84</v>
      </c>
      <c r="DD202" s="151">
        <v>98</v>
      </c>
      <c r="DE202" s="151">
        <v>45</v>
      </c>
      <c r="DF202" s="151">
        <v>76</v>
      </c>
      <c r="DG202" s="151">
        <v>95</v>
      </c>
      <c r="DH202" s="151">
        <v>18</v>
      </c>
      <c r="DI202" s="151">
        <v>24</v>
      </c>
      <c r="DJ202" s="151">
        <v>79</v>
      </c>
      <c r="DK202" s="151">
        <v>16</v>
      </c>
      <c r="DL202" s="151">
        <v>166</v>
      </c>
      <c r="DM202" s="151">
        <v>16</v>
      </c>
      <c r="DN202" s="151">
        <v>2</v>
      </c>
      <c r="DO202" s="151">
        <v>13</v>
      </c>
      <c r="DP202" s="151">
        <v>20</v>
      </c>
      <c r="DQ202" s="151">
        <v>68</v>
      </c>
      <c r="DR202" s="151">
        <v>79</v>
      </c>
      <c r="DS202" s="151">
        <v>80</v>
      </c>
      <c r="DT202" s="151">
        <v>42</v>
      </c>
      <c r="DU202" s="151">
        <v>22</v>
      </c>
      <c r="DV202" s="151">
        <v>13</v>
      </c>
      <c r="DW202" s="151">
        <v>11</v>
      </c>
      <c r="DX202" s="151">
        <v>94</v>
      </c>
      <c r="DY202" s="151">
        <v>140</v>
      </c>
      <c r="DZ202" s="151">
        <v>56</v>
      </c>
      <c r="EA202" s="151">
        <v>29</v>
      </c>
      <c r="EB202" s="151">
        <v>21</v>
      </c>
      <c r="EC202" s="151">
        <v>9</v>
      </c>
      <c r="ED202" s="151">
        <v>59</v>
      </c>
      <c r="EE202" s="151">
        <v>43</v>
      </c>
      <c r="EF202" s="151">
        <v>295</v>
      </c>
      <c r="EG202" s="151">
        <v>231</v>
      </c>
      <c r="EH202" s="151">
        <v>67</v>
      </c>
      <c r="EI202" s="151">
        <v>147</v>
      </c>
      <c r="EJ202" s="151">
        <v>75</v>
      </c>
      <c r="EK202" s="151">
        <v>101</v>
      </c>
      <c r="EL202" s="151">
        <v>75</v>
      </c>
      <c r="EM202" s="151">
        <v>13</v>
      </c>
      <c r="EN202" s="151">
        <v>39</v>
      </c>
      <c r="EO202" s="151">
        <v>135</v>
      </c>
      <c r="EP202" s="151">
        <v>38</v>
      </c>
      <c r="EQ202" s="151">
        <v>35</v>
      </c>
      <c r="ER202" s="151">
        <v>15</v>
      </c>
      <c r="ES202" s="151">
        <v>102</v>
      </c>
      <c r="ET202" s="151">
        <v>74</v>
      </c>
      <c r="EU202" s="151">
        <v>22</v>
      </c>
      <c r="EV202" s="151">
        <v>68</v>
      </c>
      <c r="EW202" s="151">
        <v>163</v>
      </c>
      <c r="EX202" s="151">
        <v>32</v>
      </c>
      <c r="EY202" s="151">
        <v>20</v>
      </c>
      <c r="EZ202" s="151">
        <v>20</v>
      </c>
      <c r="FA202" s="151">
        <v>27</v>
      </c>
      <c r="FB202" s="151">
        <v>96</v>
      </c>
      <c r="FC202" s="152">
        <f t="shared" si="2"/>
        <v>13578</v>
      </c>
    </row>
    <row r="203" spans="1:159" x14ac:dyDescent="0.3">
      <c r="A203" s="150" t="s">
        <v>539</v>
      </c>
      <c r="B203" s="151">
        <v>401</v>
      </c>
      <c r="C203" s="151">
        <v>627</v>
      </c>
      <c r="D203" s="151">
        <v>282</v>
      </c>
      <c r="E203" s="151">
        <v>24</v>
      </c>
      <c r="F203" s="151">
        <v>66</v>
      </c>
      <c r="G203" s="151">
        <v>35</v>
      </c>
      <c r="H203" s="151">
        <v>120</v>
      </c>
      <c r="I203" s="151">
        <v>580</v>
      </c>
      <c r="J203" s="151">
        <v>693</v>
      </c>
      <c r="K203" s="151">
        <v>140</v>
      </c>
      <c r="L203" s="151">
        <v>66</v>
      </c>
      <c r="M203" s="151">
        <v>171</v>
      </c>
      <c r="N203" s="151">
        <v>82</v>
      </c>
      <c r="O203" s="151">
        <v>82</v>
      </c>
      <c r="P203" s="151">
        <v>56</v>
      </c>
      <c r="Q203" s="151">
        <v>145</v>
      </c>
      <c r="R203" s="151">
        <v>57</v>
      </c>
      <c r="S203" s="151">
        <v>91</v>
      </c>
      <c r="T203" s="151">
        <v>131</v>
      </c>
      <c r="U203" s="151">
        <v>355</v>
      </c>
      <c r="V203" s="151">
        <v>78</v>
      </c>
      <c r="W203" s="151">
        <v>86</v>
      </c>
      <c r="X203" s="151">
        <v>161</v>
      </c>
      <c r="Y203" s="151">
        <v>188</v>
      </c>
      <c r="Z203" s="151">
        <v>259</v>
      </c>
      <c r="AA203" s="151">
        <v>203</v>
      </c>
      <c r="AB203" s="151">
        <v>91</v>
      </c>
      <c r="AC203" s="151">
        <v>115</v>
      </c>
      <c r="AD203" s="151">
        <v>27</v>
      </c>
      <c r="AE203" s="151">
        <v>41</v>
      </c>
      <c r="AF203" s="151">
        <v>48</v>
      </c>
      <c r="AG203" s="151">
        <v>15</v>
      </c>
      <c r="AH203" s="151">
        <v>105</v>
      </c>
      <c r="AI203" s="151">
        <v>214</v>
      </c>
      <c r="AJ203" s="151">
        <v>220</v>
      </c>
      <c r="AK203" s="151">
        <v>138</v>
      </c>
      <c r="AL203" s="151">
        <v>266</v>
      </c>
      <c r="AM203" s="151">
        <v>72</v>
      </c>
      <c r="AN203" s="151">
        <v>37</v>
      </c>
      <c r="AO203" s="151">
        <v>29</v>
      </c>
      <c r="AP203" s="151">
        <v>263</v>
      </c>
      <c r="AQ203" s="151">
        <v>38</v>
      </c>
      <c r="AR203" s="151">
        <v>10</v>
      </c>
      <c r="AS203" s="151">
        <v>20</v>
      </c>
      <c r="AT203" s="151">
        <v>32</v>
      </c>
      <c r="AU203" s="151">
        <v>19</v>
      </c>
      <c r="AV203" s="151">
        <v>152</v>
      </c>
      <c r="AW203" s="151">
        <v>138</v>
      </c>
      <c r="AX203" s="151">
        <v>188</v>
      </c>
      <c r="AY203" s="151">
        <v>103</v>
      </c>
      <c r="AZ203" s="151">
        <v>8</v>
      </c>
      <c r="BA203" s="151">
        <v>50</v>
      </c>
      <c r="BB203" s="151">
        <v>73</v>
      </c>
      <c r="BC203" s="151">
        <v>39</v>
      </c>
      <c r="BD203" s="151">
        <v>119</v>
      </c>
      <c r="BE203" s="151">
        <v>50</v>
      </c>
      <c r="BF203" s="151">
        <v>193</v>
      </c>
      <c r="BG203" s="151">
        <v>246</v>
      </c>
      <c r="BH203" s="151">
        <v>137</v>
      </c>
      <c r="BI203" s="151">
        <v>50</v>
      </c>
      <c r="BJ203" s="151">
        <v>43</v>
      </c>
      <c r="BK203" s="151">
        <v>35</v>
      </c>
      <c r="BL203" s="151">
        <v>69</v>
      </c>
      <c r="BM203" s="151">
        <v>61</v>
      </c>
      <c r="BN203" s="151">
        <v>66</v>
      </c>
      <c r="BO203" s="151">
        <v>3</v>
      </c>
      <c r="BP203" s="151">
        <v>16</v>
      </c>
      <c r="BQ203" s="151">
        <v>455</v>
      </c>
      <c r="BR203" s="151">
        <v>106</v>
      </c>
      <c r="BS203" s="151">
        <v>430</v>
      </c>
      <c r="BT203" s="151">
        <v>281</v>
      </c>
      <c r="BU203" s="151">
        <v>16</v>
      </c>
      <c r="BV203" s="151">
        <v>102</v>
      </c>
      <c r="BW203" s="151">
        <v>38</v>
      </c>
      <c r="BX203" s="151">
        <v>53</v>
      </c>
      <c r="BY203" s="151">
        <v>66</v>
      </c>
      <c r="BZ203" s="151">
        <v>70</v>
      </c>
      <c r="CA203" s="151">
        <v>230</v>
      </c>
      <c r="CB203" s="151">
        <v>210</v>
      </c>
      <c r="CC203" s="151">
        <v>155</v>
      </c>
      <c r="CD203" s="151">
        <v>27</v>
      </c>
      <c r="CE203" s="151">
        <v>32</v>
      </c>
      <c r="CF203" s="151">
        <v>187</v>
      </c>
      <c r="CG203" s="151">
        <v>45</v>
      </c>
      <c r="CH203" s="151">
        <v>52</v>
      </c>
      <c r="CI203" s="151">
        <v>171</v>
      </c>
      <c r="CJ203" s="151">
        <v>87</v>
      </c>
      <c r="CK203" s="151">
        <v>37</v>
      </c>
      <c r="CL203" s="151">
        <v>71</v>
      </c>
      <c r="CM203" s="151">
        <v>109</v>
      </c>
      <c r="CN203" s="151">
        <v>240</v>
      </c>
      <c r="CO203" s="151">
        <v>240</v>
      </c>
      <c r="CP203" s="151">
        <v>87</v>
      </c>
      <c r="CQ203" s="151">
        <v>45</v>
      </c>
      <c r="CR203" s="151">
        <v>37</v>
      </c>
      <c r="CS203" s="151">
        <v>17</v>
      </c>
      <c r="CT203" s="151">
        <v>36</v>
      </c>
      <c r="CU203" s="151">
        <v>21</v>
      </c>
      <c r="CV203" s="151">
        <v>222</v>
      </c>
      <c r="CW203" s="151">
        <v>39</v>
      </c>
      <c r="CX203" s="151">
        <v>215</v>
      </c>
      <c r="CY203" s="151">
        <v>65</v>
      </c>
      <c r="CZ203" s="151">
        <v>27</v>
      </c>
      <c r="DA203" s="151">
        <v>35</v>
      </c>
      <c r="DB203" s="151">
        <v>24</v>
      </c>
      <c r="DC203" s="151">
        <v>126</v>
      </c>
      <c r="DD203" s="151">
        <v>175</v>
      </c>
      <c r="DE203" s="151">
        <v>62</v>
      </c>
      <c r="DF203" s="151">
        <v>143</v>
      </c>
      <c r="DG203" s="151">
        <v>173</v>
      </c>
      <c r="DH203" s="151">
        <v>14</v>
      </c>
      <c r="DI203" s="151">
        <v>15</v>
      </c>
      <c r="DJ203" s="151">
        <v>44</v>
      </c>
      <c r="DK203" s="151">
        <v>16</v>
      </c>
      <c r="DL203" s="151">
        <v>156</v>
      </c>
      <c r="DM203" s="151">
        <v>28</v>
      </c>
      <c r="DN203" s="151">
        <v>1</v>
      </c>
      <c r="DO203" s="151">
        <v>35</v>
      </c>
      <c r="DP203" s="151">
        <v>42</v>
      </c>
      <c r="DQ203" s="151">
        <v>111</v>
      </c>
      <c r="DR203" s="151">
        <v>162</v>
      </c>
      <c r="DS203" s="151">
        <v>35</v>
      </c>
      <c r="DT203" s="151">
        <v>14</v>
      </c>
      <c r="DU203" s="151">
        <v>18</v>
      </c>
      <c r="DV203" s="151">
        <v>21</v>
      </c>
      <c r="DW203" s="151">
        <v>8</v>
      </c>
      <c r="DX203" s="151">
        <v>119</v>
      </c>
      <c r="DY203" s="151">
        <v>273</v>
      </c>
      <c r="DZ203" s="151">
        <v>42</v>
      </c>
      <c r="EA203" s="151">
        <v>39</v>
      </c>
      <c r="EB203" s="151">
        <v>12</v>
      </c>
      <c r="EC203" s="151">
        <v>21</v>
      </c>
      <c r="ED203" s="151">
        <v>124</v>
      </c>
      <c r="EE203" s="151">
        <v>89</v>
      </c>
      <c r="EF203" s="151">
        <v>520</v>
      </c>
      <c r="EG203" s="151">
        <v>318</v>
      </c>
      <c r="EH203" s="151">
        <v>126</v>
      </c>
      <c r="EI203" s="151">
        <v>75</v>
      </c>
      <c r="EJ203" s="151">
        <v>46</v>
      </c>
      <c r="EK203" s="151">
        <v>85</v>
      </c>
      <c r="EL203" s="151">
        <v>30</v>
      </c>
      <c r="EM203" s="151">
        <v>82</v>
      </c>
      <c r="EN203" s="151">
        <v>105</v>
      </c>
      <c r="EO203" s="151">
        <v>242</v>
      </c>
      <c r="EP203" s="151">
        <v>25</v>
      </c>
      <c r="EQ203" s="151">
        <v>24</v>
      </c>
      <c r="ER203" s="151">
        <v>41</v>
      </c>
      <c r="ES203" s="151">
        <v>352</v>
      </c>
      <c r="ET203" s="151">
        <v>60</v>
      </c>
      <c r="EU203" s="151">
        <v>5</v>
      </c>
      <c r="EV203" s="151">
        <v>149</v>
      </c>
      <c r="EW203" s="151">
        <v>281</v>
      </c>
      <c r="EX203" s="151">
        <v>71</v>
      </c>
      <c r="EY203" s="151">
        <v>21</v>
      </c>
      <c r="EZ203" s="151">
        <v>33</v>
      </c>
      <c r="FA203" s="151">
        <v>26</v>
      </c>
      <c r="FB203" s="151">
        <v>93</v>
      </c>
      <c r="FC203" s="152">
        <f t="shared" si="2"/>
        <v>18126</v>
      </c>
    </row>
    <row r="204" spans="1:159" x14ac:dyDescent="0.3">
      <c r="A204" s="150" t="s">
        <v>540</v>
      </c>
      <c r="B204" s="151">
        <v>8</v>
      </c>
      <c r="C204" s="151">
        <v>15</v>
      </c>
      <c r="D204" s="151">
        <v>10</v>
      </c>
      <c r="E204" s="151">
        <v>0</v>
      </c>
      <c r="F204" s="151">
        <v>1</v>
      </c>
      <c r="G204" s="151">
        <v>0</v>
      </c>
      <c r="H204" s="151">
        <v>2</v>
      </c>
      <c r="I204" s="151">
        <v>15</v>
      </c>
      <c r="J204" s="151">
        <v>19</v>
      </c>
      <c r="K204" s="151">
        <v>2</v>
      </c>
      <c r="L204" s="151">
        <v>0</v>
      </c>
      <c r="M204" s="151">
        <v>1</v>
      </c>
      <c r="N204" s="151">
        <v>5</v>
      </c>
      <c r="O204" s="151">
        <v>1</v>
      </c>
      <c r="P204" s="151">
        <v>0</v>
      </c>
      <c r="Q204" s="151">
        <v>6</v>
      </c>
      <c r="R204" s="151">
        <v>0</v>
      </c>
      <c r="S204" s="151">
        <v>3</v>
      </c>
      <c r="T204" s="151">
        <v>2</v>
      </c>
      <c r="U204" s="151">
        <v>6</v>
      </c>
      <c r="V204" s="151">
        <v>1</v>
      </c>
      <c r="W204" s="151">
        <v>3</v>
      </c>
      <c r="X204" s="151">
        <v>7</v>
      </c>
      <c r="Y204" s="151">
        <v>7</v>
      </c>
      <c r="Z204" s="151">
        <v>52</v>
      </c>
      <c r="AA204" s="151">
        <v>22</v>
      </c>
      <c r="AB204" s="151">
        <v>4</v>
      </c>
      <c r="AC204" s="151">
        <v>10</v>
      </c>
      <c r="AD204" s="151">
        <v>0</v>
      </c>
      <c r="AE204" s="151">
        <v>1</v>
      </c>
      <c r="AF204" s="151">
        <v>2</v>
      </c>
      <c r="AG204" s="151">
        <v>0</v>
      </c>
      <c r="AH204" s="151">
        <v>2</v>
      </c>
      <c r="AI204" s="151">
        <v>3</v>
      </c>
      <c r="AJ204" s="151">
        <v>10</v>
      </c>
      <c r="AK204" s="151">
        <v>8</v>
      </c>
      <c r="AL204" s="151">
        <v>12</v>
      </c>
      <c r="AM204" s="151">
        <v>5</v>
      </c>
      <c r="AN204" s="151">
        <v>7</v>
      </c>
      <c r="AO204" s="151">
        <v>1</v>
      </c>
      <c r="AP204" s="151">
        <v>11</v>
      </c>
      <c r="AQ204" s="151">
        <v>1</v>
      </c>
      <c r="AR204" s="151">
        <v>0</v>
      </c>
      <c r="AS204" s="151">
        <v>0</v>
      </c>
      <c r="AT204" s="151">
        <v>0</v>
      </c>
      <c r="AU204" s="151">
        <v>0</v>
      </c>
      <c r="AV204" s="151">
        <v>3</v>
      </c>
      <c r="AW204" s="151">
        <v>5</v>
      </c>
      <c r="AX204" s="151">
        <v>1</v>
      </c>
      <c r="AY204" s="151">
        <v>4</v>
      </c>
      <c r="AZ204" s="151">
        <v>0</v>
      </c>
      <c r="BA204" s="151">
        <v>1</v>
      </c>
      <c r="BB204" s="151">
        <v>14</v>
      </c>
      <c r="BC204" s="151">
        <v>0</v>
      </c>
      <c r="BD204" s="151">
        <v>2</v>
      </c>
      <c r="BE204" s="151">
        <v>2</v>
      </c>
      <c r="BF204" s="151">
        <v>4</v>
      </c>
      <c r="BG204" s="151">
        <v>2</v>
      </c>
      <c r="BH204" s="151">
        <v>6</v>
      </c>
      <c r="BI204" s="151">
        <v>0</v>
      </c>
      <c r="BJ204" s="151">
        <v>1</v>
      </c>
      <c r="BK204" s="151">
        <v>0</v>
      </c>
      <c r="BL204" s="151">
        <v>1</v>
      </c>
      <c r="BM204" s="151">
        <v>0</v>
      </c>
      <c r="BN204" s="151">
        <v>0</v>
      </c>
      <c r="BO204" s="151">
        <v>0</v>
      </c>
      <c r="BP204" s="151">
        <v>1</v>
      </c>
      <c r="BQ204" s="151">
        <v>20</v>
      </c>
      <c r="BR204" s="151">
        <v>5</v>
      </c>
      <c r="BS204" s="151">
        <v>10</v>
      </c>
      <c r="BT204" s="151">
        <v>9</v>
      </c>
      <c r="BU204" s="151">
        <v>1</v>
      </c>
      <c r="BV204" s="151">
        <v>0</v>
      </c>
      <c r="BW204" s="151">
        <v>0</v>
      </c>
      <c r="BX204" s="151">
        <v>0</v>
      </c>
      <c r="BY204" s="151">
        <v>5</v>
      </c>
      <c r="BZ204" s="151">
        <v>0</v>
      </c>
      <c r="CA204" s="151">
        <v>6</v>
      </c>
      <c r="CB204" s="151">
        <v>0</v>
      </c>
      <c r="CC204" s="151">
        <v>1</v>
      </c>
      <c r="CD204" s="151">
        <v>0</v>
      </c>
      <c r="CE204" s="151">
        <v>0</v>
      </c>
      <c r="CF204" s="151">
        <v>4</v>
      </c>
      <c r="CG204" s="151">
        <v>3</v>
      </c>
      <c r="CH204" s="151">
        <v>1</v>
      </c>
      <c r="CI204" s="151">
        <v>5</v>
      </c>
      <c r="CJ204" s="151">
        <v>2</v>
      </c>
      <c r="CK204" s="151">
        <v>1</v>
      </c>
      <c r="CL204" s="151">
        <v>1</v>
      </c>
      <c r="CM204" s="151">
        <v>9</v>
      </c>
      <c r="CN204" s="151">
        <v>5</v>
      </c>
      <c r="CO204" s="151">
        <v>12</v>
      </c>
      <c r="CP204" s="151">
        <v>3</v>
      </c>
      <c r="CQ204" s="151">
        <v>1</v>
      </c>
      <c r="CR204" s="151">
        <v>1</v>
      </c>
      <c r="CS204" s="151">
        <v>0</v>
      </c>
      <c r="CT204" s="151">
        <v>0</v>
      </c>
      <c r="CU204" s="151">
        <v>1</v>
      </c>
      <c r="CV204" s="151">
        <v>3</v>
      </c>
      <c r="CW204" s="151">
        <v>4</v>
      </c>
      <c r="CX204" s="151">
        <v>6</v>
      </c>
      <c r="CY204" s="151">
        <v>0</v>
      </c>
      <c r="CZ204" s="151">
        <v>0</v>
      </c>
      <c r="DA204" s="151">
        <v>0</v>
      </c>
      <c r="DB204" s="151">
        <v>0</v>
      </c>
      <c r="DC204" s="151">
        <v>7</v>
      </c>
      <c r="DD204" s="151">
        <v>19</v>
      </c>
      <c r="DE204" s="151">
        <v>6</v>
      </c>
      <c r="DF204" s="151">
        <v>13</v>
      </c>
      <c r="DG204" s="151">
        <v>10</v>
      </c>
      <c r="DH204" s="151">
        <v>0</v>
      </c>
      <c r="DI204" s="151">
        <v>2</v>
      </c>
      <c r="DJ204" s="151">
        <v>1</v>
      </c>
      <c r="DK204" s="151">
        <v>0</v>
      </c>
      <c r="DL204" s="151">
        <v>2</v>
      </c>
      <c r="DM204" s="151">
        <v>0</v>
      </c>
      <c r="DN204" s="151">
        <v>0</v>
      </c>
      <c r="DO204" s="151">
        <v>0</v>
      </c>
      <c r="DP204" s="151">
        <v>0</v>
      </c>
      <c r="DQ204" s="151">
        <v>0</v>
      </c>
      <c r="DR204" s="151">
        <v>4</v>
      </c>
      <c r="DS204" s="151">
        <v>3</v>
      </c>
      <c r="DT204" s="151">
        <v>0</v>
      </c>
      <c r="DU204" s="151">
        <v>0</v>
      </c>
      <c r="DV204" s="151">
        <v>0</v>
      </c>
      <c r="DW204" s="151">
        <v>0</v>
      </c>
      <c r="DX204" s="151">
        <v>2</v>
      </c>
      <c r="DY204" s="151">
        <v>5</v>
      </c>
      <c r="DZ204" s="151">
        <v>1</v>
      </c>
      <c r="EA204" s="151">
        <v>0</v>
      </c>
      <c r="EB204" s="151">
        <v>2</v>
      </c>
      <c r="EC204" s="151">
        <v>0</v>
      </c>
      <c r="ED204" s="151">
        <v>7</v>
      </c>
      <c r="EE204" s="151">
        <v>7</v>
      </c>
      <c r="EF204" s="151">
        <v>17</v>
      </c>
      <c r="EG204" s="151">
        <v>8</v>
      </c>
      <c r="EH204" s="151">
        <v>0</v>
      </c>
      <c r="EI204" s="151">
        <v>0</v>
      </c>
      <c r="EJ204" s="151">
        <v>2</v>
      </c>
      <c r="EK204" s="151">
        <v>0</v>
      </c>
      <c r="EL204" s="151">
        <v>1</v>
      </c>
      <c r="EM204" s="151">
        <v>0</v>
      </c>
      <c r="EN204" s="151">
        <v>4</v>
      </c>
      <c r="EO204" s="151">
        <v>13</v>
      </c>
      <c r="EP204" s="151">
        <v>0</v>
      </c>
      <c r="EQ204" s="151">
        <v>0</v>
      </c>
      <c r="ER204" s="151">
        <v>18</v>
      </c>
      <c r="ES204" s="151">
        <v>17</v>
      </c>
      <c r="ET204" s="151">
        <v>1</v>
      </c>
      <c r="EU204" s="151">
        <v>0</v>
      </c>
      <c r="EV204" s="151">
        <v>7</v>
      </c>
      <c r="EW204" s="151">
        <v>12</v>
      </c>
      <c r="EX204" s="151">
        <v>8</v>
      </c>
      <c r="EY204" s="151">
        <v>1</v>
      </c>
      <c r="EZ204" s="151">
        <v>0</v>
      </c>
      <c r="FA204" s="151">
        <v>0</v>
      </c>
      <c r="FB204" s="151">
        <v>3</v>
      </c>
      <c r="FC204" s="152">
        <f t="shared" si="2"/>
        <v>634</v>
      </c>
    </row>
    <row r="205" spans="1:159" x14ac:dyDescent="0.3">
      <c r="A205" s="153" t="s">
        <v>460</v>
      </c>
      <c r="B205" s="152">
        <v>730</v>
      </c>
      <c r="C205" s="152">
        <v>1234</v>
      </c>
      <c r="D205" s="152">
        <v>590</v>
      </c>
      <c r="E205" s="152">
        <v>74</v>
      </c>
      <c r="F205" s="152">
        <v>212</v>
      </c>
      <c r="G205" s="152">
        <v>83</v>
      </c>
      <c r="H205" s="152">
        <v>226</v>
      </c>
      <c r="I205" s="152">
        <v>1408</v>
      </c>
      <c r="J205" s="152">
        <v>1331</v>
      </c>
      <c r="K205" s="152">
        <v>352</v>
      </c>
      <c r="L205" s="152">
        <v>195</v>
      </c>
      <c r="M205" s="152">
        <v>400</v>
      </c>
      <c r="N205" s="152">
        <v>187</v>
      </c>
      <c r="O205" s="152">
        <v>205</v>
      </c>
      <c r="P205" s="152">
        <v>146</v>
      </c>
      <c r="Q205" s="152">
        <v>333</v>
      </c>
      <c r="R205" s="152">
        <v>149</v>
      </c>
      <c r="S205" s="152">
        <v>223</v>
      </c>
      <c r="T205" s="152">
        <v>189</v>
      </c>
      <c r="U205" s="152">
        <v>551</v>
      </c>
      <c r="V205" s="152">
        <v>182</v>
      </c>
      <c r="W205" s="152">
        <v>169</v>
      </c>
      <c r="X205" s="152">
        <v>259</v>
      </c>
      <c r="Y205" s="152">
        <v>322</v>
      </c>
      <c r="Z205" s="152">
        <v>589</v>
      </c>
      <c r="AA205" s="152">
        <v>442</v>
      </c>
      <c r="AB205" s="152">
        <v>154</v>
      </c>
      <c r="AC205" s="152">
        <v>181</v>
      </c>
      <c r="AD205" s="152">
        <v>60</v>
      </c>
      <c r="AE205" s="152">
        <v>82</v>
      </c>
      <c r="AF205" s="152">
        <v>114</v>
      </c>
      <c r="AG205" s="152">
        <v>48</v>
      </c>
      <c r="AH205" s="152">
        <v>189</v>
      </c>
      <c r="AI205" s="152">
        <v>486</v>
      </c>
      <c r="AJ205" s="152">
        <v>574</v>
      </c>
      <c r="AK205" s="152">
        <v>239</v>
      </c>
      <c r="AL205" s="152">
        <v>528</v>
      </c>
      <c r="AM205" s="152">
        <v>126</v>
      </c>
      <c r="AN205" s="152">
        <v>64</v>
      </c>
      <c r="AO205" s="152">
        <v>48</v>
      </c>
      <c r="AP205" s="152">
        <v>480</v>
      </c>
      <c r="AQ205" s="152">
        <v>98</v>
      </c>
      <c r="AR205" s="152">
        <v>27</v>
      </c>
      <c r="AS205" s="152">
        <v>43</v>
      </c>
      <c r="AT205" s="152">
        <v>58</v>
      </c>
      <c r="AU205" s="152">
        <v>38</v>
      </c>
      <c r="AV205" s="152">
        <v>253</v>
      </c>
      <c r="AW205" s="152">
        <v>261</v>
      </c>
      <c r="AX205" s="152">
        <v>335</v>
      </c>
      <c r="AY205" s="152">
        <v>181</v>
      </c>
      <c r="AZ205" s="152">
        <v>9</v>
      </c>
      <c r="BA205" s="152">
        <v>136</v>
      </c>
      <c r="BB205" s="152">
        <v>180</v>
      </c>
      <c r="BC205" s="152">
        <v>105</v>
      </c>
      <c r="BD205" s="152">
        <v>204</v>
      </c>
      <c r="BE205" s="152">
        <v>106</v>
      </c>
      <c r="BF205" s="152">
        <v>302</v>
      </c>
      <c r="BG205" s="152">
        <v>450</v>
      </c>
      <c r="BH205" s="152">
        <v>312</v>
      </c>
      <c r="BI205" s="152">
        <v>89</v>
      </c>
      <c r="BJ205" s="152">
        <v>68</v>
      </c>
      <c r="BK205" s="152">
        <v>59</v>
      </c>
      <c r="BL205" s="152">
        <v>192</v>
      </c>
      <c r="BM205" s="152">
        <v>162</v>
      </c>
      <c r="BN205" s="152">
        <v>141</v>
      </c>
      <c r="BO205" s="152">
        <v>42</v>
      </c>
      <c r="BP205" s="152">
        <v>34</v>
      </c>
      <c r="BQ205" s="152">
        <v>851</v>
      </c>
      <c r="BR205" s="152">
        <v>197</v>
      </c>
      <c r="BS205" s="152">
        <v>666</v>
      </c>
      <c r="BT205" s="152">
        <v>495</v>
      </c>
      <c r="BU205" s="152">
        <v>39</v>
      </c>
      <c r="BV205" s="152">
        <v>245</v>
      </c>
      <c r="BW205" s="152">
        <v>85</v>
      </c>
      <c r="BX205" s="152">
        <v>108</v>
      </c>
      <c r="BY205" s="152">
        <v>153</v>
      </c>
      <c r="BZ205" s="152">
        <v>151</v>
      </c>
      <c r="CA205" s="152">
        <v>478</v>
      </c>
      <c r="CB205" s="152">
        <v>425</v>
      </c>
      <c r="CC205" s="152">
        <v>213</v>
      </c>
      <c r="CD205" s="152">
        <v>71</v>
      </c>
      <c r="CE205" s="152">
        <v>65</v>
      </c>
      <c r="CF205" s="152">
        <v>359</v>
      </c>
      <c r="CG205" s="152">
        <v>66</v>
      </c>
      <c r="CH205" s="152">
        <v>107</v>
      </c>
      <c r="CI205" s="152">
        <v>323</v>
      </c>
      <c r="CJ205" s="152">
        <v>142</v>
      </c>
      <c r="CK205" s="152">
        <v>71</v>
      </c>
      <c r="CL205" s="152">
        <v>131</v>
      </c>
      <c r="CM205" s="152">
        <v>188</v>
      </c>
      <c r="CN205" s="152">
        <v>364</v>
      </c>
      <c r="CO205" s="152">
        <v>470</v>
      </c>
      <c r="CP205" s="152">
        <v>133</v>
      </c>
      <c r="CQ205" s="152">
        <v>71</v>
      </c>
      <c r="CR205" s="152">
        <v>82</v>
      </c>
      <c r="CS205" s="152">
        <v>39</v>
      </c>
      <c r="CT205" s="152">
        <v>76</v>
      </c>
      <c r="CU205" s="152">
        <v>53</v>
      </c>
      <c r="CV205" s="152">
        <v>320</v>
      </c>
      <c r="CW205" s="152">
        <v>75</v>
      </c>
      <c r="CX205" s="152">
        <v>314</v>
      </c>
      <c r="CY205" s="152">
        <v>120</v>
      </c>
      <c r="CZ205" s="152">
        <v>46</v>
      </c>
      <c r="DA205" s="152">
        <v>65</v>
      </c>
      <c r="DB205" s="152">
        <v>55</v>
      </c>
      <c r="DC205" s="152">
        <v>236</v>
      </c>
      <c r="DD205" s="152">
        <v>364</v>
      </c>
      <c r="DE205" s="152">
        <v>117</v>
      </c>
      <c r="DF205" s="152">
        <v>243</v>
      </c>
      <c r="DG205" s="152">
        <v>316</v>
      </c>
      <c r="DH205" s="152">
        <v>32</v>
      </c>
      <c r="DI205" s="152">
        <v>43</v>
      </c>
      <c r="DJ205" s="152">
        <v>124</v>
      </c>
      <c r="DK205" s="152">
        <v>32</v>
      </c>
      <c r="DL205" s="152">
        <v>342</v>
      </c>
      <c r="DM205" s="152">
        <v>44</v>
      </c>
      <c r="DN205" s="152">
        <v>3</v>
      </c>
      <c r="DO205" s="152">
        <v>48</v>
      </c>
      <c r="DP205" s="152">
        <v>64</v>
      </c>
      <c r="DQ205" s="152">
        <v>179</v>
      </c>
      <c r="DR205" s="152">
        <v>272</v>
      </c>
      <c r="DS205" s="152">
        <v>118</v>
      </c>
      <c r="DT205" s="152">
        <v>56</v>
      </c>
      <c r="DU205" s="152">
        <v>40</v>
      </c>
      <c r="DV205" s="152">
        <v>34</v>
      </c>
      <c r="DW205" s="152">
        <v>23</v>
      </c>
      <c r="DX205" s="152">
        <v>262</v>
      </c>
      <c r="DY205" s="152">
        <v>501</v>
      </c>
      <c r="DZ205" s="152">
        <v>101</v>
      </c>
      <c r="EA205" s="152">
        <v>69</v>
      </c>
      <c r="EB205" s="152">
        <v>36</v>
      </c>
      <c r="EC205" s="152">
        <v>53</v>
      </c>
      <c r="ED205" s="152">
        <v>238</v>
      </c>
      <c r="EE205" s="152">
        <v>156</v>
      </c>
      <c r="EF205" s="152">
        <v>915</v>
      </c>
      <c r="EG205" s="152">
        <v>602</v>
      </c>
      <c r="EH205" s="152">
        <v>207</v>
      </c>
      <c r="EI205" s="152">
        <v>222</v>
      </c>
      <c r="EJ205" s="152">
        <v>123</v>
      </c>
      <c r="EK205" s="152">
        <v>186</v>
      </c>
      <c r="EL205" s="152">
        <v>106</v>
      </c>
      <c r="EM205" s="152">
        <v>147</v>
      </c>
      <c r="EN205" s="152">
        <v>161</v>
      </c>
      <c r="EO205" s="152">
        <v>467</v>
      </c>
      <c r="EP205" s="152">
        <v>63</v>
      </c>
      <c r="EQ205" s="152">
        <v>60</v>
      </c>
      <c r="ER205" s="152">
        <v>118</v>
      </c>
      <c r="ES205" s="152">
        <v>494</v>
      </c>
      <c r="ET205" s="152">
        <v>136</v>
      </c>
      <c r="EU205" s="152">
        <v>27</v>
      </c>
      <c r="EV205" s="152">
        <v>229</v>
      </c>
      <c r="EW205" s="152">
        <v>465</v>
      </c>
      <c r="EX205" s="152">
        <v>112</v>
      </c>
      <c r="EY205" s="152">
        <v>42</v>
      </c>
      <c r="EZ205" s="152">
        <v>53</v>
      </c>
      <c r="FA205" s="152">
        <v>53</v>
      </c>
      <c r="FB205" s="152">
        <v>205</v>
      </c>
      <c r="FC205" s="152">
        <f>SUM(FC200:FC204)</f>
        <v>35290</v>
      </c>
    </row>
    <row r="206" spans="1:159" x14ac:dyDescent="0.3">
      <c r="A206" s="154" t="s">
        <v>462</v>
      </c>
    </row>
    <row r="207" spans="1:159" x14ac:dyDescent="0.3">
      <c r="A207" s="154" t="s">
        <v>541</v>
      </c>
    </row>
    <row r="209" spans="1:1" x14ac:dyDescent="0.3">
      <c r="A209" s="146" t="s">
        <v>542</v>
      </c>
    </row>
  </sheetData>
  <mergeCells count="36">
    <mergeCell ref="A176:A177"/>
    <mergeCell ref="B176:FC176"/>
    <mergeCell ref="A187:A188"/>
    <mergeCell ref="B187:FC187"/>
    <mergeCell ref="A198:A199"/>
    <mergeCell ref="B198:FC198"/>
    <mergeCell ref="A143:A144"/>
    <mergeCell ref="B143:FC143"/>
    <mergeCell ref="A154:A155"/>
    <mergeCell ref="B154:FC154"/>
    <mergeCell ref="A165:A166"/>
    <mergeCell ref="B165:FC165"/>
    <mergeCell ref="A110:A111"/>
    <mergeCell ref="B110:FC110"/>
    <mergeCell ref="A121:A122"/>
    <mergeCell ref="B121:FC121"/>
    <mergeCell ref="A132:A133"/>
    <mergeCell ref="B132:FC132"/>
    <mergeCell ref="A77:A78"/>
    <mergeCell ref="B77:FC77"/>
    <mergeCell ref="A88:A89"/>
    <mergeCell ref="B88:FC88"/>
    <mergeCell ref="A99:A100"/>
    <mergeCell ref="B99:FC99"/>
    <mergeCell ref="A44:A45"/>
    <mergeCell ref="B44:FC44"/>
    <mergeCell ref="A55:A56"/>
    <mergeCell ref="B55:FC55"/>
    <mergeCell ref="A66:A67"/>
    <mergeCell ref="B66:FC66"/>
    <mergeCell ref="A7:A8"/>
    <mergeCell ref="B7:FC7"/>
    <mergeCell ref="A17:A18"/>
    <mergeCell ref="B17:FC17"/>
    <mergeCell ref="A33:A34"/>
    <mergeCell ref="B33:FC33"/>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9"/>
  <sheetViews>
    <sheetView zoomScale="75" zoomScaleNormal="75" workbookViewId="0">
      <pane xSplit="3" ySplit="3" topLeftCell="D37" activePane="bottomRight" state="frozen"/>
      <selection pane="topRight" activeCell="D1" sqref="D1"/>
      <selection pane="bottomLeft" activeCell="A4" sqref="A4"/>
      <selection pane="bottomRight" activeCell="O8" sqref="O8"/>
    </sheetView>
  </sheetViews>
  <sheetFormatPr defaultColWidth="9.109375" defaultRowHeight="13.8" x14ac:dyDescent="0.25"/>
  <cols>
    <col min="1" max="1" width="7.6640625" style="12" customWidth="1"/>
    <col min="2" max="2" width="80.6640625" style="14" customWidth="1"/>
    <col min="3" max="3" width="18" style="14" customWidth="1"/>
    <col min="4" max="10" width="15.6640625" style="12" customWidth="1"/>
    <col min="11" max="16384" width="9.109375" style="12"/>
  </cols>
  <sheetData>
    <row r="1" spans="1:10" s="141" customFormat="1" ht="26.25" customHeight="1" x14ac:dyDescent="0.3">
      <c r="B1" s="142"/>
      <c r="C1" s="143"/>
      <c r="D1" s="182" t="s">
        <v>295</v>
      </c>
      <c r="E1" s="182"/>
      <c r="F1" s="182"/>
      <c r="G1" s="182"/>
      <c r="H1" s="182"/>
      <c r="I1" s="182"/>
      <c r="J1" s="182"/>
    </row>
    <row r="2" spans="1:10" s="1" customFormat="1" ht="23.25" customHeight="1" x14ac:dyDescent="0.25">
      <c r="A2" s="247" t="s">
        <v>0</v>
      </c>
      <c r="B2" s="248" t="s">
        <v>1</v>
      </c>
      <c r="C2" s="249" t="s">
        <v>147</v>
      </c>
      <c r="D2" s="111">
        <v>151</v>
      </c>
      <c r="E2" s="111">
        <v>152</v>
      </c>
      <c r="F2" s="111">
        <v>153</v>
      </c>
      <c r="G2" s="111">
        <v>154</v>
      </c>
      <c r="H2" s="111">
        <v>155</v>
      </c>
      <c r="I2" s="111">
        <v>156</v>
      </c>
      <c r="J2" s="111">
        <v>157</v>
      </c>
    </row>
    <row r="3" spans="1:10" s="139" customFormat="1" ht="126" customHeight="1" x14ac:dyDescent="0.3">
      <c r="A3" s="247"/>
      <c r="B3" s="248"/>
      <c r="C3" s="250"/>
      <c r="D3" s="138" t="s">
        <v>544</v>
      </c>
      <c r="E3" s="138" t="s">
        <v>545</v>
      </c>
      <c r="F3" s="138" t="s">
        <v>546</v>
      </c>
      <c r="G3" s="138" t="s">
        <v>547</v>
      </c>
      <c r="H3" s="138" t="s">
        <v>548</v>
      </c>
      <c r="I3" s="138" t="s">
        <v>549</v>
      </c>
      <c r="J3" s="138" t="s">
        <v>550</v>
      </c>
    </row>
    <row r="4" spans="1:10" s="75" customFormat="1" ht="35.1" customHeight="1" x14ac:dyDescent="0.25">
      <c r="A4" s="74" t="s">
        <v>2</v>
      </c>
      <c r="B4" s="251" t="s">
        <v>3</v>
      </c>
      <c r="C4" s="252"/>
      <c r="D4" s="112">
        <v>87.1</v>
      </c>
      <c r="E4" s="112">
        <v>87.699999999999989</v>
      </c>
      <c r="F4" s="112">
        <v>88.6</v>
      </c>
      <c r="G4" s="112">
        <v>79.900000000000006</v>
      </c>
      <c r="H4" s="112">
        <v>79.7</v>
      </c>
      <c r="I4" s="112">
        <v>74.599999999999994</v>
      </c>
      <c r="J4" s="112">
        <v>92.2</v>
      </c>
    </row>
    <row r="5" spans="1:10" s="5" customFormat="1" ht="53.25" customHeight="1" x14ac:dyDescent="0.25">
      <c r="A5" s="4" t="s">
        <v>5</v>
      </c>
      <c r="B5" s="196" t="s">
        <v>6</v>
      </c>
      <c r="C5" s="197"/>
      <c r="D5" s="113">
        <v>79</v>
      </c>
      <c r="E5" s="113">
        <v>81</v>
      </c>
      <c r="F5" s="113">
        <v>80</v>
      </c>
      <c r="G5" s="113">
        <v>77</v>
      </c>
      <c r="H5" s="113">
        <v>75</v>
      </c>
      <c r="I5" s="113">
        <v>66</v>
      </c>
      <c r="J5" s="113">
        <v>84</v>
      </c>
    </row>
    <row r="6" spans="1:10" s="19" customFormat="1" ht="35.1" customHeight="1" x14ac:dyDescent="0.25">
      <c r="A6" s="228" t="s">
        <v>7</v>
      </c>
      <c r="B6" s="254" t="s">
        <v>8</v>
      </c>
      <c r="C6" s="255"/>
      <c r="D6" s="114">
        <f t="shared" ref="D6:J6" si="0">D30/D31*100</f>
        <v>100</v>
      </c>
      <c r="E6" s="114">
        <f t="shared" si="0"/>
        <v>100</v>
      </c>
      <c r="F6" s="114">
        <f t="shared" si="0"/>
        <v>100</v>
      </c>
      <c r="G6" s="114">
        <f t="shared" si="0"/>
        <v>100</v>
      </c>
      <c r="H6" s="114">
        <f t="shared" si="0"/>
        <v>100</v>
      </c>
      <c r="I6" s="114">
        <f t="shared" si="0"/>
        <v>90</v>
      </c>
      <c r="J6" s="114">
        <f t="shared" si="0"/>
        <v>100</v>
      </c>
    </row>
    <row r="7" spans="1:10" s="7" customFormat="1" ht="20.100000000000001" customHeight="1" x14ac:dyDescent="0.25">
      <c r="A7" s="229"/>
      <c r="B7" s="8" t="s">
        <v>193</v>
      </c>
      <c r="C7" s="9"/>
      <c r="D7" s="6" t="s">
        <v>4</v>
      </c>
      <c r="E7" s="6" t="s">
        <v>4</v>
      </c>
      <c r="F7" s="6" t="s">
        <v>4</v>
      </c>
      <c r="G7" s="6" t="s">
        <v>4</v>
      </c>
      <c r="H7" s="6" t="s">
        <v>4</v>
      </c>
      <c r="I7" s="6" t="s">
        <v>4</v>
      </c>
      <c r="J7" s="6" t="s">
        <v>4</v>
      </c>
    </row>
    <row r="8" spans="1:10" ht="35.25" customHeight="1" x14ac:dyDescent="0.25">
      <c r="A8" s="253"/>
      <c r="B8" s="243" t="s">
        <v>205</v>
      </c>
      <c r="C8" s="244"/>
      <c r="D8" s="10">
        <v>1</v>
      </c>
      <c r="E8" s="10">
        <v>1</v>
      </c>
      <c r="F8" s="10">
        <v>1</v>
      </c>
      <c r="G8" s="10">
        <v>1</v>
      </c>
      <c r="H8" s="10">
        <v>1</v>
      </c>
      <c r="I8" s="10">
        <v>1</v>
      </c>
      <c r="J8" s="10">
        <v>1</v>
      </c>
    </row>
    <row r="9" spans="1:10" ht="35.25" customHeight="1" x14ac:dyDescent="0.25">
      <c r="A9" s="253"/>
      <c r="B9" s="243" t="s">
        <v>187</v>
      </c>
      <c r="C9" s="244"/>
      <c r="D9" s="10">
        <v>1</v>
      </c>
      <c r="E9" s="10">
        <v>1</v>
      </c>
      <c r="F9" s="10">
        <v>1</v>
      </c>
      <c r="G9" s="10">
        <v>1</v>
      </c>
      <c r="H9" s="10">
        <v>1</v>
      </c>
      <c r="I9" s="10">
        <v>1</v>
      </c>
      <c r="J9" s="10">
        <v>1</v>
      </c>
    </row>
    <row r="10" spans="1:10" ht="36" customHeight="1" x14ac:dyDescent="0.25">
      <c r="A10" s="253"/>
      <c r="B10" s="243" t="s">
        <v>188</v>
      </c>
      <c r="C10" s="244"/>
      <c r="D10" s="10">
        <v>1</v>
      </c>
      <c r="E10" s="10">
        <v>1</v>
      </c>
      <c r="F10" s="10">
        <v>1</v>
      </c>
      <c r="G10" s="10">
        <v>1</v>
      </c>
      <c r="H10" s="10">
        <v>1</v>
      </c>
      <c r="I10" s="10">
        <v>1</v>
      </c>
      <c r="J10" s="10">
        <v>1</v>
      </c>
    </row>
    <row r="11" spans="1:10" s="7" customFormat="1" ht="20.100000000000001" customHeight="1" x14ac:dyDescent="0.25">
      <c r="A11" s="253"/>
      <c r="B11" s="245" t="s">
        <v>12</v>
      </c>
      <c r="C11" s="246"/>
      <c r="D11" s="13" t="s">
        <v>4</v>
      </c>
      <c r="E11" s="13" t="s">
        <v>4</v>
      </c>
      <c r="F11" s="13" t="s">
        <v>4</v>
      </c>
      <c r="G11" s="13" t="s">
        <v>4</v>
      </c>
      <c r="H11" s="13" t="s">
        <v>4</v>
      </c>
      <c r="I11" s="13" t="s">
        <v>4</v>
      </c>
      <c r="J11" s="13" t="s">
        <v>4</v>
      </c>
    </row>
    <row r="12" spans="1:10" ht="103.5" customHeight="1" x14ac:dyDescent="0.25">
      <c r="A12" s="253"/>
      <c r="B12" s="243" t="s">
        <v>189</v>
      </c>
      <c r="C12" s="244"/>
      <c r="D12" s="10">
        <v>1</v>
      </c>
      <c r="E12" s="10">
        <v>1</v>
      </c>
      <c r="F12" s="10">
        <v>1</v>
      </c>
      <c r="G12" s="10">
        <v>1</v>
      </c>
      <c r="H12" s="10">
        <v>1</v>
      </c>
      <c r="I12" s="10">
        <v>1</v>
      </c>
      <c r="J12" s="10">
        <v>1</v>
      </c>
    </row>
    <row r="13" spans="1:10" s="7" customFormat="1" ht="19.5" customHeight="1" x14ac:dyDescent="0.25">
      <c r="A13" s="253"/>
      <c r="B13" s="245" t="s">
        <v>194</v>
      </c>
      <c r="C13" s="246"/>
      <c r="D13" s="13" t="s">
        <v>4</v>
      </c>
      <c r="E13" s="13" t="s">
        <v>4</v>
      </c>
      <c r="F13" s="13" t="s">
        <v>4</v>
      </c>
      <c r="G13" s="13" t="s">
        <v>4</v>
      </c>
      <c r="H13" s="13" t="s">
        <v>4</v>
      </c>
      <c r="I13" s="13" t="s">
        <v>4</v>
      </c>
      <c r="J13" s="13" t="s">
        <v>4</v>
      </c>
    </row>
    <row r="14" spans="1:10" ht="21.9" customHeight="1" x14ac:dyDescent="0.25">
      <c r="A14" s="253"/>
      <c r="B14" s="243" t="s">
        <v>190</v>
      </c>
      <c r="C14" s="244"/>
      <c r="D14" s="10">
        <v>1</v>
      </c>
      <c r="E14" s="10">
        <v>1</v>
      </c>
      <c r="F14" s="10">
        <v>1</v>
      </c>
      <c r="G14" s="10" t="s">
        <v>293</v>
      </c>
      <c r="H14" s="10" t="s">
        <v>293</v>
      </c>
      <c r="I14" s="10" t="s">
        <v>293</v>
      </c>
      <c r="J14" s="10" t="s">
        <v>293</v>
      </c>
    </row>
    <row r="15" spans="1:10" ht="163.5" customHeight="1" x14ac:dyDescent="0.25">
      <c r="A15" s="253"/>
      <c r="B15" s="243" t="s">
        <v>191</v>
      </c>
      <c r="C15" s="244"/>
      <c r="D15" s="10">
        <v>1</v>
      </c>
      <c r="E15" s="10">
        <v>1</v>
      </c>
      <c r="F15" s="10">
        <v>1</v>
      </c>
      <c r="G15" s="10">
        <v>1</v>
      </c>
      <c r="H15" s="10">
        <v>1</v>
      </c>
      <c r="I15" s="10">
        <v>1</v>
      </c>
      <c r="J15" s="10">
        <v>1</v>
      </c>
    </row>
    <row r="16" spans="1:10" s="7" customFormat="1" ht="20.100000000000001" customHeight="1" x14ac:dyDescent="0.25">
      <c r="A16" s="253"/>
      <c r="B16" s="187" t="s">
        <v>192</v>
      </c>
      <c r="C16" s="188"/>
      <c r="D16" s="13" t="s">
        <v>4</v>
      </c>
      <c r="E16" s="13" t="s">
        <v>4</v>
      </c>
      <c r="F16" s="13" t="s">
        <v>4</v>
      </c>
      <c r="G16" s="13" t="s">
        <v>4</v>
      </c>
      <c r="H16" s="13" t="s">
        <v>4</v>
      </c>
      <c r="I16" s="13" t="s">
        <v>4</v>
      </c>
      <c r="J16" s="13" t="s">
        <v>4</v>
      </c>
    </row>
    <row r="17" spans="1:10" ht="54" customHeight="1" x14ac:dyDescent="0.25">
      <c r="A17" s="253"/>
      <c r="B17" s="183" t="s">
        <v>195</v>
      </c>
      <c r="C17" s="198"/>
      <c r="D17" s="11" t="s">
        <v>293</v>
      </c>
      <c r="E17" s="11" t="s">
        <v>293</v>
      </c>
      <c r="F17" s="11" t="s">
        <v>293</v>
      </c>
      <c r="G17" s="11" t="s">
        <v>293</v>
      </c>
      <c r="H17" s="11" t="s">
        <v>293</v>
      </c>
      <c r="I17" s="11" t="s">
        <v>293</v>
      </c>
      <c r="J17" s="11" t="s">
        <v>293</v>
      </c>
    </row>
    <row r="18" spans="1:10" s="7" customFormat="1" ht="20.100000000000001" customHeight="1" x14ac:dyDescent="0.25">
      <c r="A18" s="253"/>
      <c r="B18" s="187" t="s">
        <v>196</v>
      </c>
      <c r="C18" s="188"/>
      <c r="D18" s="13" t="s">
        <v>4</v>
      </c>
      <c r="E18" s="13" t="s">
        <v>4</v>
      </c>
      <c r="F18" s="13" t="s">
        <v>4</v>
      </c>
      <c r="G18" s="13" t="s">
        <v>4</v>
      </c>
      <c r="H18" s="13" t="s">
        <v>4</v>
      </c>
      <c r="I18" s="13" t="s">
        <v>4</v>
      </c>
      <c r="J18" s="13" t="s">
        <v>4</v>
      </c>
    </row>
    <row r="19" spans="1:10" ht="26.25" customHeight="1" x14ac:dyDescent="0.25">
      <c r="A19" s="253"/>
      <c r="B19" s="183" t="s">
        <v>197</v>
      </c>
      <c r="C19" s="198"/>
      <c r="D19" s="11">
        <v>1</v>
      </c>
      <c r="E19" s="11">
        <v>1</v>
      </c>
      <c r="F19" s="11">
        <v>1</v>
      </c>
      <c r="G19" s="11">
        <v>1</v>
      </c>
      <c r="H19" s="11">
        <v>1</v>
      </c>
      <c r="I19" s="11">
        <v>1</v>
      </c>
      <c r="J19" s="11">
        <v>1</v>
      </c>
    </row>
    <row r="20" spans="1:10" ht="48" customHeight="1" x14ac:dyDescent="0.25">
      <c r="A20" s="253"/>
      <c r="B20" s="183" t="s">
        <v>198</v>
      </c>
      <c r="C20" s="198"/>
      <c r="D20" s="11">
        <v>1</v>
      </c>
      <c r="E20" s="11">
        <v>1</v>
      </c>
      <c r="F20" s="11">
        <v>1</v>
      </c>
      <c r="G20" s="10" t="s">
        <v>293</v>
      </c>
      <c r="H20" s="10" t="s">
        <v>293</v>
      </c>
      <c r="I20" s="10" t="s">
        <v>293</v>
      </c>
      <c r="J20" s="10" t="s">
        <v>293</v>
      </c>
    </row>
    <row r="21" spans="1:10" ht="23.25" customHeight="1" x14ac:dyDescent="0.25">
      <c r="A21" s="253"/>
      <c r="B21" s="183" t="s">
        <v>199</v>
      </c>
      <c r="C21" s="198"/>
      <c r="D21" s="11">
        <v>1</v>
      </c>
      <c r="E21" s="11">
        <v>1</v>
      </c>
      <c r="F21" s="11">
        <v>1</v>
      </c>
      <c r="G21" s="11">
        <v>1</v>
      </c>
      <c r="H21" s="11">
        <v>1</v>
      </c>
      <c r="I21" s="11">
        <v>1</v>
      </c>
      <c r="J21" s="11">
        <v>1</v>
      </c>
    </row>
    <row r="22" spans="1:10" ht="36" customHeight="1" x14ac:dyDescent="0.25">
      <c r="A22" s="253"/>
      <c r="B22" s="183" t="s">
        <v>200</v>
      </c>
      <c r="C22" s="198"/>
      <c r="D22" s="11">
        <v>1</v>
      </c>
      <c r="E22" s="11">
        <v>1</v>
      </c>
      <c r="F22" s="11">
        <v>1</v>
      </c>
      <c r="G22" s="10" t="s">
        <v>293</v>
      </c>
      <c r="H22" s="10" t="s">
        <v>293</v>
      </c>
      <c r="I22" s="10" t="s">
        <v>293</v>
      </c>
      <c r="J22" s="10" t="s">
        <v>293</v>
      </c>
    </row>
    <row r="23" spans="1:10" s="7" customFormat="1" ht="36" customHeight="1" x14ac:dyDescent="0.25">
      <c r="A23" s="253"/>
      <c r="B23" s="256" t="s">
        <v>201</v>
      </c>
      <c r="C23" s="257"/>
      <c r="D23" s="13" t="s">
        <v>4</v>
      </c>
      <c r="E23" s="13" t="s">
        <v>4</v>
      </c>
      <c r="F23" s="13" t="s">
        <v>4</v>
      </c>
      <c r="G23" s="13" t="s">
        <v>4</v>
      </c>
      <c r="H23" s="13" t="s">
        <v>4</v>
      </c>
      <c r="I23" s="13" t="s">
        <v>4</v>
      </c>
      <c r="J23" s="13" t="s">
        <v>4</v>
      </c>
    </row>
    <row r="24" spans="1:10" s="7" customFormat="1" ht="130.5" customHeight="1" x14ac:dyDescent="0.25">
      <c r="A24" s="253"/>
      <c r="B24" s="202" t="s">
        <v>206</v>
      </c>
      <c r="C24" s="203"/>
      <c r="D24" s="13" t="s">
        <v>4</v>
      </c>
      <c r="E24" s="13" t="s">
        <v>4</v>
      </c>
      <c r="F24" s="13" t="s">
        <v>4</v>
      </c>
      <c r="G24" s="13" t="s">
        <v>4</v>
      </c>
      <c r="H24" s="13" t="s">
        <v>4</v>
      </c>
      <c r="I24" s="13" t="s">
        <v>4</v>
      </c>
      <c r="J24" s="13" t="s">
        <v>4</v>
      </c>
    </row>
    <row r="25" spans="1:10" s="7" customFormat="1" ht="21" customHeight="1" x14ac:dyDescent="0.25">
      <c r="A25" s="253"/>
      <c r="B25" s="187" t="s">
        <v>202</v>
      </c>
      <c r="C25" s="188"/>
      <c r="D25" s="13" t="s">
        <v>4</v>
      </c>
      <c r="E25" s="13" t="s">
        <v>4</v>
      </c>
      <c r="F25" s="13" t="s">
        <v>4</v>
      </c>
      <c r="G25" s="13" t="s">
        <v>4</v>
      </c>
      <c r="H25" s="13" t="s">
        <v>4</v>
      </c>
      <c r="I25" s="13" t="s">
        <v>4</v>
      </c>
      <c r="J25" s="13" t="s">
        <v>4</v>
      </c>
    </row>
    <row r="26" spans="1:10" ht="67.5" customHeight="1" x14ac:dyDescent="0.25">
      <c r="A26" s="253"/>
      <c r="B26" s="183" t="s">
        <v>203</v>
      </c>
      <c r="C26" s="198"/>
      <c r="D26" s="11">
        <v>1</v>
      </c>
      <c r="E26" s="11">
        <v>1</v>
      </c>
      <c r="F26" s="11">
        <v>1</v>
      </c>
      <c r="G26" s="11">
        <v>1</v>
      </c>
      <c r="H26" s="11">
        <v>1</v>
      </c>
      <c r="I26" s="11">
        <v>1</v>
      </c>
      <c r="J26" s="11">
        <v>1</v>
      </c>
    </row>
    <row r="27" spans="1:10" ht="69" customHeight="1" x14ac:dyDescent="0.25">
      <c r="A27" s="253"/>
      <c r="B27" s="183" t="s">
        <v>204</v>
      </c>
      <c r="C27" s="198"/>
      <c r="D27" s="11">
        <v>1</v>
      </c>
      <c r="E27" s="11">
        <v>1</v>
      </c>
      <c r="F27" s="11">
        <v>1</v>
      </c>
      <c r="G27" s="11">
        <v>1</v>
      </c>
      <c r="H27" s="11">
        <v>1</v>
      </c>
      <c r="I27" s="11">
        <v>1</v>
      </c>
      <c r="J27" s="11">
        <v>1</v>
      </c>
    </row>
    <row r="28" spans="1:10" s="7" customFormat="1" ht="24.75" customHeight="1" x14ac:dyDescent="0.25">
      <c r="A28" s="253"/>
      <c r="B28" s="187" t="s">
        <v>13</v>
      </c>
      <c r="C28" s="188"/>
      <c r="D28" s="13" t="s">
        <v>4</v>
      </c>
      <c r="E28" s="13" t="s">
        <v>4</v>
      </c>
      <c r="F28" s="13" t="s">
        <v>4</v>
      </c>
      <c r="G28" s="13" t="s">
        <v>4</v>
      </c>
      <c r="H28" s="13" t="s">
        <v>4</v>
      </c>
      <c r="I28" s="13" t="s">
        <v>4</v>
      </c>
      <c r="J28" s="13" t="s">
        <v>4</v>
      </c>
    </row>
    <row r="29" spans="1:10" ht="174.75" customHeight="1" x14ac:dyDescent="0.25">
      <c r="A29" s="253"/>
      <c r="B29" s="183" t="s">
        <v>207</v>
      </c>
      <c r="C29" s="198"/>
      <c r="D29" s="11">
        <v>1</v>
      </c>
      <c r="E29" s="11">
        <v>1</v>
      </c>
      <c r="F29" s="11">
        <v>1</v>
      </c>
      <c r="G29" s="11">
        <v>1</v>
      </c>
      <c r="H29" s="11">
        <v>1</v>
      </c>
      <c r="I29" s="11">
        <v>0</v>
      </c>
      <c r="J29" s="11" t="s">
        <v>293</v>
      </c>
    </row>
    <row r="30" spans="1:10" s="66" customFormat="1" ht="27.75" hidden="1" customHeight="1" x14ac:dyDescent="0.25">
      <c r="A30" s="67"/>
      <c r="B30" s="68" t="s">
        <v>67</v>
      </c>
      <c r="C30" s="69"/>
      <c r="D30" s="70">
        <f t="shared" ref="D30:J30" si="1">SUM(D8:D29)</f>
        <v>13</v>
      </c>
      <c r="E30" s="70">
        <f t="shared" si="1"/>
        <v>13</v>
      </c>
      <c r="F30" s="70">
        <f t="shared" si="1"/>
        <v>13</v>
      </c>
      <c r="G30" s="70">
        <f t="shared" si="1"/>
        <v>10</v>
      </c>
      <c r="H30" s="70">
        <f t="shared" si="1"/>
        <v>10</v>
      </c>
      <c r="I30" s="70">
        <f t="shared" si="1"/>
        <v>9</v>
      </c>
      <c r="J30" s="70">
        <f t="shared" si="1"/>
        <v>9</v>
      </c>
    </row>
    <row r="31" spans="1:10" s="66" customFormat="1" ht="27.75" hidden="1" customHeight="1" x14ac:dyDescent="0.25">
      <c r="A31" s="67"/>
      <c r="B31" s="68" t="s">
        <v>68</v>
      </c>
      <c r="C31" s="69"/>
      <c r="D31" s="70">
        <f t="shared" ref="D31:J31" si="2">COUNT(D8:D29)</f>
        <v>13</v>
      </c>
      <c r="E31" s="70">
        <f t="shared" si="2"/>
        <v>13</v>
      </c>
      <c r="F31" s="70">
        <f t="shared" si="2"/>
        <v>13</v>
      </c>
      <c r="G31" s="70">
        <f t="shared" si="2"/>
        <v>10</v>
      </c>
      <c r="H31" s="70">
        <f t="shared" si="2"/>
        <v>10</v>
      </c>
      <c r="I31" s="70">
        <f t="shared" si="2"/>
        <v>10</v>
      </c>
      <c r="J31" s="70">
        <f t="shared" si="2"/>
        <v>9</v>
      </c>
    </row>
    <row r="32" spans="1:10" s="3" customFormat="1" ht="31.5" hidden="1" customHeight="1" x14ac:dyDescent="0.25">
      <c r="A32" s="2" t="s">
        <v>2</v>
      </c>
      <c r="B32" s="240" t="s">
        <v>3</v>
      </c>
      <c r="C32" s="241"/>
      <c r="D32" s="15" t="s">
        <v>4</v>
      </c>
      <c r="E32" s="15" t="s">
        <v>4</v>
      </c>
      <c r="F32" s="15" t="s">
        <v>4</v>
      </c>
      <c r="G32" s="15" t="s">
        <v>4</v>
      </c>
      <c r="H32" s="15" t="s">
        <v>4</v>
      </c>
      <c r="I32" s="15" t="s">
        <v>4</v>
      </c>
      <c r="J32" s="15" t="s">
        <v>4</v>
      </c>
    </row>
    <row r="33" spans="1:10" s="5" customFormat="1" ht="47.25" hidden="1" customHeight="1" x14ac:dyDescent="0.25">
      <c r="A33" s="62" t="s">
        <v>5</v>
      </c>
      <c r="B33" s="242" t="s">
        <v>6</v>
      </c>
      <c r="C33" s="242"/>
      <c r="D33" s="16" t="s">
        <v>4</v>
      </c>
      <c r="E33" s="16" t="s">
        <v>4</v>
      </c>
      <c r="F33" s="16" t="s">
        <v>4</v>
      </c>
      <c r="G33" s="16" t="s">
        <v>4</v>
      </c>
      <c r="H33" s="16" t="s">
        <v>4</v>
      </c>
      <c r="I33" s="16" t="s">
        <v>4</v>
      </c>
      <c r="J33" s="16" t="s">
        <v>4</v>
      </c>
    </row>
    <row r="34" spans="1:10" s="19" customFormat="1" ht="31.5" customHeight="1" x14ac:dyDescent="0.25">
      <c r="A34" s="228" t="s">
        <v>9</v>
      </c>
      <c r="B34" s="199" t="s">
        <v>10</v>
      </c>
      <c r="C34" s="199"/>
      <c r="D34" s="88">
        <f t="shared" ref="D34:J34" si="3">D120/D121*100</f>
        <v>58.620689655172406</v>
      </c>
      <c r="E34" s="88">
        <f t="shared" si="3"/>
        <v>62.962962962962962</v>
      </c>
      <c r="F34" s="88">
        <f t="shared" si="3"/>
        <v>61.111111111111114</v>
      </c>
      <c r="G34" s="88">
        <f t="shared" si="3"/>
        <v>53.191489361702125</v>
      </c>
      <c r="H34" s="88">
        <f t="shared" si="3"/>
        <v>51.063829787234042</v>
      </c>
      <c r="I34" s="88">
        <f t="shared" si="3"/>
        <v>42.553191489361701</v>
      </c>
      <c r="J34" s="88">
        <f t="shared" si="3"/>
        <v>67.391304347826093</v>
      </c>
    </row>
    <row r="35" spans="1:10" s="7" customFormat="1" ht="21.9" customHeight="1" x14ac:dyDescent="0.25">
      <c r="A35" s="229"/>
      <c r="B35" s="231" t="s">
        <v>11</v>
      </c>
      <c r="C35" s="232"/>
      <c r="D35" s="13" t="s">
        <v>4</v>
      </c>
      <c r="E35" s="13" t="s">
        <v>4</v>
      </c>
      <c r="F35" s="13" t="s">
        <v>4</v>
      </c>
      <c r="G35" s="13" t="s">
        <v>4</v>
      </c>
      <c r="H35" s="13" t="s">
        <v>4</v>
      </c>
      <c r="I35" s="13" t="s">
        <v>4</v>
      </c>
      <c r="J35" s="13" t="s">
        <v>4</v>
      </c>
    </row>
    <row r="36" spans="1:10" ht="21.75" customHeight="1" x14ac:dyDescent="0.25">
      <c r="A36" s="229"/>
      <c r="B36" s="183" t="s">
        <v>209</v>
      </c>
      <c r="C36" s="184"/>
      <c r="D36" s="133">
        <v>1</v>
      </c>
      <c r="E36" s="133">
        <v>1</v>
      </c>
      <c r="F36" s="133">
        <v>1</v>
      </c>
      <c r="G36" s="133">
        <v>1</v>
      </c>
      <c r="H36" s="133">
        <v>1</v>
      </c>
      <c r="I36" s="133">
        <v>1</v>
      </c>
      <c r="J36" s="133">
        <v>1</v>
      </c>
    </row>
    <row r="37" spans="1:10" ht="21.9" customHeight="1" x14ac:dyDescent="0.25">
      <c r="A37" s="229"/>
      <c r="B37" s="183" t="s">
        <v>210</v>
      </c>
      <c r="C37" s="184"/>
      <c r="D37" s="133">
        <v>1</v>
      </c>
      <c r="E37" s="133">
        <v>1</v>
      </c>
      <c r="F37" s="133">
        <v>1</v>
      </c>
      <c r="G37" s="133">
        <v>1</v>
      </c>
      <c r="H37" s="133">
        <v>1</v>
      </c>
      <c r="I37" s="133">
        <v>1</v>
      </c>
      <c r="J37" s="133">
        <v>1</v>
      </c>
    </row>
    <row r="38" spans="1:10" ht="49.5" customHeight="1" x14ac:dyDescent="0.25">
      <c r="A38" s="229"/>
      <c r="B38" s="183" t="s">
        <v>211</v>
      </c>
      <c r="C38" s="184"/>
      <c r="D38" s="134">
        <v>1</v>
      </c>
      <c r="E38" s="134">
        <v>1</v>
      </c>
      <c r="F38" s="134">
        <v>1</v>
      </c>
      <c r="G38" s="134">
        <v>1</v>
      </c>
      <c r="H38" s="134">
        <v>1</v>
      </c>
      <c r="I38" s="134">
        <v>1</v>
      </c>
      <c r="J38" s="134">
        <v>1</v>
      </c>
    </row>
    <row r="39" spans="1:10" ht="35.1" customHeight="1" x14ac:dyDescent="0.25">
      <c r="A39" s="229"/>
      <c r="B39" s="183" t="s">
        <v>212</v>
      </c>
      <c r="C39" s="184"/>
      <c r="D39" s="133">
        <v>1</v>
      </c>
      <c r="E39" s="133">
        <v>1</v>
      </c>
      <c r="F39" s="133">
        <v>1</v>
      </c>
      <c r="G39" s="133">
        <v>1</v>
      </c>
      <c r="H39" s="133">
        <v>1</v>
      </c>
      <c r="I39" s="133">
        <v>1</v>
      </c>
      <c r="J39" s="133">
        <v>1</v>
      </c>
    </row>
    <row r="40" spans="1:10" ht="35.1" customHeight="1" x14ac:dyDescent="0.25">
      <c r="A40" s="229"/>
      <c r="B40" s="183" t="s">
        <v>213</v>
      </c>
      <c r="C40" s="184"/>
      <c r="D40" s="133">
        <v>0</v>
      </c>
      <c r="E40" s="133">
        <v>1</v>
      </c>
      <c r="F40" s="133">
        <v>0</v>
      </c>
      <c r="G40" s="133">
        <v>1</v>
      </c>
      <c r="H40" s="133">
        <v>1</v>
      </c>
      <c r="I40" s="133">
        <v>1</v>
      </c>
      <c r="J40" s="133">
        <v>1</v>
      </c>
    </row>
    <row r="41" spans="1:10" ht="35.1" customHeight="1" x14ac:dyDescent="0.25">
      <c r="A41" s="229"/>
      <c r="B41" s="183" t="s">
        <v>214</v>
      </c>
      <c r="C41" s="184"/>
      <c r="D41" s="135">
        <v>1</v>
      </c>
      <c r="E41" s="135">
        <v>1</v>
      </c>
      <c r="F41" s="135">
        <v>1</v>
      </c>
      <c r="G41" s="135">
        <v>1</v>
      </c>
      <c r="H41" s="135">
        <v>1</v>
      </c>
      <c r="I41" s="135">
        <v>1</v>
      </c>
      <c r="J41" s="135">
        <v>1</v>
      </c>
    </row>
    <row r="42" spans="1:10" ht="35.1" customHeight="1" x14ac:dyDescent="0.25">
      <c r="A42" s="229"/>
      <c r="B42" s="183" t="s">
        <v>215</v>
      </c>
      <c r="C42" s="184"/>
      <c r="D42" s="133">
        <v>1</v>
      </c>
      <c r="E42" s="133">
        <v>1</v>
      </c>
      <c r="F42" s="133">
        <v>1</v>
      </c>
      <c r="G42" s="133">
        <v>1</v>
      </c>
      <c r="H42" s="133">
        <v>1</v>
      </c>
      <c r="I42" s="133">
        <v>1</v>
      </c>
      <c r="J42" s="133">
        <v>1</v>
      </c>
    </row>
    <row r="43" spans="1:10" ht="83.25" customHeight="1" x14ac:dyDescent="0.25">
      <c r="A43" s="229"/>
      <c r="B43" s="183" t="s">
        <v>216</v>
      </c>
      <c r="C43" s="184"/>
      <c r="D43" s="134">
        <v>0</v>
      </c>
      <c r="E43" s="134">
        <v>0</v>
      </c>
      <c r="F43" s="134">
        <v>0</v>
      </c>
      <c r="G43" s="134">
        <v>0</v>
      </c>
      <c r="H43" s="134">
        <v>0</v>
      </c>
      <c r="I43" s="134">
        <v>0</v>
      </c>
      <c r="J43" s="134">
        <v>1</v>
      </c>
    </row>
    <row r="44" spans="1:10" s="7" customFormat="1" ht="21.9" customHeight="1" x14ac:dyDescent="0.25">
      <c r="A44" s="229"/>
      <c r="B44" s="187" t="s">
        <v>12</v>
      </c>
      <c r="C44" s="188"/>
      <c r="D44" s="13" t="s">
        <v>4</v>
      </c>
      <c r="E44" s="13" t="s">
        <v>4</v>
      </c>
      <c r="F44" s="13" t="s">
        <v>4</v>
      </c>
      <c r="G44" s="13" t="s">
        <v>4</v>
      </c>
      <c r="H44" s="13" t="s">
        <v>4</v>
      </c>
      <c r="I44" s="13" t="s">
        <v>4</v>
      </c>
      <c r="J44" s="13" t="s">
        <v>4</v>
      </c>
    </row>
    <row r="45" spans="1:10" ht="111.75" customHeight="1" x14ac:dyDescent="0.25">
      <c r="A45" s="229"/>
      <c r="B45" s="183" t="s">
        <v>217</v>
      </c>
      <c r="C45" s="184"/>
      <c r="D45" s="11">
        <v>1</v>
      </c>
      <c r="E45" s="11">
        <v>0</v>
      </c>
      <c r="F45" s="11">
        <v>1</v>
      </c>
      <c r="G45" s="11">
        <v>0.5</v>
      </c>
      <c r="H45" s="11">
        <v>1</v>
      </c>
      <c r="I45" s="11">
        <v>1</v>
      </c>
      <c r="J45" s="11">
        <v>1</v>
      </c>
    </row>
    <row r="46" spans="1:10" ht="66.75" customHeight="1" x14ac:dyDescent="0.25">
      <c r="A46" s="229"/>
      <c r="B46" s="183" t="s">
        <v>218</v>
      </c>
      <c r="C46" s="184"/>
      <c r="D46" s="11">
        <v>0.5</v>
      </c>
      <c r="E46" s="11">
        <v>0</v>
      </c>
      <c r="F46" s="11">
        <v>1</v>
      </c>
      <c r="G46" s="11">
        <v>0.5</v>
      </c>
      <c r="H46" s="11">
        <v>0.5</v>
      </c>
      <c r="I46" s="11">
        <v>0</v>
      </c>
      <c r="J46" s="11">
        <v>0</v>
      </c>
    </row>
    <row r="47" spans="1:10" s="7" customFormat="1" ht="21.9" customHeight="1" x14ac:dyDescent="0.25">
      <c r="A47" s="229"/>
      <c r="B47" s="187" t="s">
        <v>219</v>
      </c>
      <c r="C47" s="188"/>
      <c r="D47" s="13" t="s">
        <v>4</v>
      </c>
      <c r="E47" s="13" t="s">
        <v>4</v>
      </c>
      <c r="F47" s="13" t="s">
        <v>4</v>
      </c>
      <c r="G47" s="13" t="s">
        <v>4</v>
      </c>
      <c r="H47" s="13" t="s">
        <v>4</v>
      </c>
      <c r="I47" s="13" t="s">
        <v>4</v>
      </c>
      <c r="J47" s="13" t="s">
        <v>4</v>
      </c>
    </row>
    <row r="48" spans="1:10" ht="35.1" customHeight="1" x14ac:dyDescent="0.25">
      <c r="A48" s="229"/>
      <c r="B48" s="183" t="s">
        <v>220</v>
      </c>
      <c r="C48" s="184"/>
      <c r="D48" s="10">
        <v>1</v>
      </c>
      <c r="E48" s="10">
        <v>1</v>
      </c>
      <c r="F48" s="10">
        <v>1</v>
      </c>
      <c r="G48" s="10">
        <v>1</v>
      </c>
      <c r="H48" s="10">
        <v>1</v>
      </c>
      <c r="I48" s="10">
        <v>1</v>
      </c>
      <c r="J48" s="10">
        <v>1</v>
      </c>
    </row>
    <row r="49" spans="1:10" s="7" customFormat="1" ht="47.25" customHeight="1" x14ac:dyDescent="0.25">
      <c r="A49" s="229"/>
      <c r="B49" s="187" t="s">
        <v>221</v>
      </c>
      <c r="C49" s="188"/>
      <c r="D49" s="13" t="s">
        <v>4</v>
      </c>
      <c r="E49" s="13" t="s">
        <v>4</v>
      </c>
      <c r="F49" s="13" t="s">
        <v>4</v>
      </c>
      <c r="G49" s="13" t="s">
        <v>4</v>
      </c>
      <c r="H49" s="13" t="s">
        <v>4</v>
      </c>
      <c r="I49" s="13" t="s">
        <v>4</v>
      </c>
      <c r="J49" s="13" t="s">
        <v>4</v>
      </c>
    </row>
    <row r="50" spans="1:10" ht="21.9" customHeight="1" x14ac:dyDescent="0.25">
      <c r="A50" s="229"/>
      <c r="B50" s="183" t="s">
        <v>222</v>
      </c>
      <c r="C50" s="184"/>
      <c r="D50" s="10">
        <v>1</v>
      </c>
      <c r="E50" s="10">
        <v>1</v>
      </c>
      <c r="F50" s="10">
        <v>1</v>
      </c>
      <c r="G50" s="10">
        <v>1</v>
      </c>
      <c r="H50" s="10">
        <v>0</v>
      </c>
      <c r="I50" s="10">
        <v>1</v>
      </c>
      <c r="J50" s="10">
        <v>1</v>
      </c>
    </row>
    <row r="51" spans="1:10" ht="21.9" customHeight="1" x14ac:dyDescent="0.25">
      <c r="A51" s="229"/>
      <c r="B51" s="183" t="s">
        <v>223</v>
      </c>
      <c r="C51" s="184"/>
      <c r="D51" s="11">
        <v>1</v>
      </c>
      <c r="E51" s="11">
        <v>1</v>
      </c>
      <c r="F51" s="11">
        <v>1</v>
      </c>
      <c r="G51" s="11" t="s">
        <v>293</v>
      </c>
      <c r="H51" s="11" t="s">
        <v>293</v>
      </c>
      <c r="I51" s="11" t="s">
        <v>293</v>
      </c>
      <c r="J51" s="11">
        <v>1</v>
      </c>
    </row>
    <row r="52" spans="1:10" s="17" customFormat="1" ht="21.9" customHeight="1" x14ac:dyDescent="0.3">
      <c r="A52" s="229"/>
      <c r="B52" s="236" t="s">
        <v>224</v>
      </c>
      <c r="C52" s="237"/>
      <c r="D52" s="11">
        <v>1</v>
      </c>
      <c r="E52" s="11">
        <v>1</v>
      </c>
      <c r="F52" s="11">
        <v>1</v>
      </c>
      <c r="G52" s="11">
        <v>1</v>
      </c>
      <c r="H52" s="11">
        <v>0</v>
      </c>
      <c r="I52" s="11">
        <v>1</v>
      </c>
      <c r="J52" s="11">
        <v>1</v>
      </c>
    </row>
    <row r="53" spans="1:10" s="17" customFormat="1" ht="66" customHeight="1" x14ac:dyDescent="0.3">
      <c r="A53" s="229"/>
      <c r="B53" s="236" t="s">
        <v>225</v>
      </c>
      <c r="C53" s="237"/>
      <c r="D53" s="11">
        <v>1</v>
      </c>
      <c r="E53" s="11">
        <v>1</v>
      </c>
      <c r="F53" s="11">
        <v>1</v>
      </c>
      <c r="G53" s="11" t="s">
        <v>293</v>
      </c>
      <c r="H53" s="11" t="s">
        <v>293</v>
      </c>
      <c r="I53" s="11" t="s">
        <v>293</v>
      </c>
      <c r="J53" s="11" t="s">
        <v>293</v>
      </c>
    </row>
    <row r="54" spans="1:10" s="17" customFormat="1" ht="21.9" customHeight="1" x14ac:dyDescent="0.3">
      <c r="A54" s="229"/>
      <c r="B54" s="183" t="s">
        <v>226</v>
      </c>
      <c r="C54" s="184"/>
      <c r="D54" s="11">
        <v>0</v>
      </c>
      <c r="E54" s="11">
        <v>0</v>
      </c>
      <c r="F54" s="11">
        <v>0</v>
      </c>
      <c r="G54" s="11">
        <v>0</v>
      </c>
      <c r="H54" s="11">
        <v>0</v>
      </c>
      <c r="I54" s="11">
        <v>0</v>
      </c>
      <c r="J54" s="11">
        <v>0</v>
      </c>
    </row>
    <row r="55" spans="1:10" ht="35.1" customHeight="1" x14ac:dyDescent="0.25">
      <c r="A55" s="229"/>
      <c r="B55" s="189" t="s">
        <v>227</v>
      </c>
      <c r="C55" s="191"/>
      <c r="D55" s="11">
        <v>1</v>
      </c>
      <c r="E55" s="11">
        <v>1</v>
      </c>
      <c r="F55" s="11">
        <v>1</v>
      </c>
      <c r="G55" s="11" t="s">
        <v>293</v>
      </c>
      <c r="H55" s="11" t="s">
        <v>293</v>
      </c>
      <c r="I55" s="11" t="s">
        <v>293</v>
      </c>
      <c r="J55" s="11">
        <v>1</v>
      </c>
    </row>
    <row r="56" spans="1:10" ht="21.9" customHeight="1" x14ac:dyDescent="0.25">
      <c r="A56" s="229"/>
      <c r="B56" s="189" t="s">
        <v>228</v>
      </c>
      <c r="C56" s="190"/>
      <c r="D56" s="11">
        <v>1</v>
      </c>
      <c r="E56" s="11">
        <v>1</v>
      </c>
      <c r="F56" s="11">
        <v>1</v>
      </c>
      <c r="G56" s="11" t="s">
        <v>293</v>
      </c>
      <c r="H56" s="11" t="s">
        <v>293</v>
      </c>
      <c r="I56" s="11" t="s">
        <v>293</v>
      </c>
      <c r="J56" s="11">
        <v>1</v>
      </c>
    </row>
    <row r="57" spans="1:10" ht="35.1" customHeight="1" x14ac:dyDescent="0.25">
      <c r="A57" s="229"/>
      <c r="B57" s="183" t="s">
        <v>229</v>
      </c>
      <c r="C57" s="184"/>
      <c r="D57" s="11">
        <v>1</v>
      </c>
      <c r="E57" s="11">
        <v>1</v>
      </c>
      <c r="F57" s="11">
        <v>1</v>
      </c>
      <c r="G57" s="11" t="s">
        <v>293</v>
      </c>
      <c r="H57" s="11" t="s">
        <v>293</v>
      </c>
      <c r="I57" s="11" t="s">
        <v>293</v>
      </c>
      <c r="J57" s="11" t="s">
        <v>293</v>
      </c>
    </row>
    <row r="58" spans="1:10" s="7" customFormat="1" ht="64.5" customHeight="1" x14ac:dyDescent="0.25">
      <c r="A58" s="229"/>
      <c r="B58" s="187" t="s">
        <v>230</v>
      </c>
      <c r="C58" s="188"/>
      <c r="D58" s="13" t="s">
        <v>4</v>
      </c>
      <c r="E58" s="13" t="s">
        <v>4</v>
      </c>
      <c r="F58" s="13" t="s">
        <v>4</v>
      </c>
      <c r="G58" s="13" t="s">
        <v>4</v>
      </c>
      <c r="H58" s="13" t="s">
        <v>4</v>
      </c>
      <c r="I58" s="13" t="s">
        <v>4</v>
      </c>
      <c r="J58" s="13" t="s">
        <v>4</v>
      </c>
    </row>
    <row r="59" spans="1:10" ht="21.9" customHeight="1" x14ac:dyDescent="0.25">
      <c r="A59" s="229"/>
      <c r="B59" s="183" t="s">
        <v>231</v>
      </c>
      <c r="C59" s="184"/>
      <c r="D59" s="11">
        <v>1</v>
      </c>
      <c r="E59" s="11">
        <v>1</v>
      </c>
      <c r="F59" s="11">
        <v>0</v>
      </c>
      <c r="G59" s="11">
        <v>1</v>
      </c>
      <c r="H59" s="11">
        <v>1</v>
      </c>
      <c r="I59" s="11">
        <v>1</v>
      </c>
      <c r="J59" s="11">
        <v>1</v>
      </c>
    </row>
    <row r="60" spans="1:10" s="18" customFormat="1" ht="51.75" customHeight="1" x14ac:dyDescent="0.25">
      <c r="A60" s="229"/>
      <c r="B60" s="183" t="s">
        <v>232</v>
      </c>
      <c r="C60" s="184"/>
      <c r="D60" s="11">
        <v>1</v>
      </c>
      <c r="E60" s="11">
        <v>0</v>
      </c>
      <c r="F60" s="11">
        <v>1</v>
      </c>
      <c r="G60" s="11">
        <v>1</v>
      </c>
      <c r="H60" s="11">
        <v>1</v>
      </c>
      <c r="I60" s="11">
        <v>0</v>
      </c>
      <c r="J60" s="11">
        <v>0</v>
      </c>
    </row>
    <row r="61" spans="1:10" s="18" customFormat="1" ht="21.9" customHeight="1" x14ac:dyDescent="0.25">
      <c r="A61" s="229"/>
      <c r="B61" s="233" t="s">
        <v>233</v>
      </c>
      <c r="C61" s="234"/>
      <c r="D61" s="11">
        <v>1</v>
      </c>
      <c r="E61" s="11">
        <v>1</v>
      </c>
      <c r="F61" s="11">
        <v>1</v>
      </c>
      <c r="G61" s="11">
        <v>1</v>
      </c>
      <c r="H61" s="11">
        <v>0</v>
      </c>
      <c r="I61" s="11">
        <v>0</v>
      </c>
      <c r="J61" s="11">
        <v>0</v>
      </c>
    </row>
    <row r="62" spans="1:10" ht="81" customHeight="1" x14ac:dyDescent="0.25">
      <c r="A62" s="229"/>
      <c r="B62" s="235" t="s">
        <v>234</v>
      </c>
      <c r="C62" s="189"/>
      <c r="D62" s="11">
        <v>1</v>
      </c>
      <c r="E62" s="11">
        <v>1</v>
      </c>
      <c r="F62" s="11">
        <v>0</v>
      </c>
      <c r="G62" s="11">
        <v>1</v>
      </c>
      <c r="H62" s="11">
        <v>1</v>
      </c>
      <c r="I62" s="11">
        <v>0</v>
      </c>
      <c r="J62" s="11">
        <v>0</v>
      </c>
    </row>
    <row r="63" spans="1:10" s="7" customFormat="1" ht="35.1" customHeight="1" x14ac:dyDescent="0.25">
      <c r="A63" s="229"/>
      <c r="B63" s="194" t="s">
        <v>235</v>
      </c>
      <c r="C63" s="194"/>
      <c r="D63" s="13" t="s">
        <v>4</v>
      </c>
      <c r="E63" s="13" t="s">
        <v>4</v>
      </c>
      <c r="F63" s="13" t="s">
        <v>4</v>
      </c>
      <c r="G63" s="13" t="s">
        <v>4</v>
      </c>
      <c r="H63" s="13" t="s">
        <v>4</v>
      </c>
      <c r="I63" s="13" t="s">
        <v>4</v>
      </c>
      <c r="J63" s="13" t="s">
        <v>4</v>
      </c>
    </row>
    <row r="64" spans="1:10" ht="21.9" customHeight="1" x14ac:dyDescent="0.25">
      <c r="A64" s="229"/>
      <c r="B64" s="195" t="s">
        <v>236</v>
      </c>
      <c r="C64" s="183"/>
      <c r="D64" s="11">
        <v>1</v>
      </c>
      <c r="E64" s="11">
        <v>1</v>
      </c>
      <c r="F64" s="11">
        <v>0</v>
      </c>
      <c r="G64" s="11">
        <v>1</v>
      </c>
      <c r="H64" s="11">
        <v>0</v>
      </c>
      <c r="I64" s="11">
        <v>1</v>
      </c>
      <c r="J64" s="11">
        <v>0</v>
      </c>
    </row>
    <row r="65" spans="1:10" ht="66" customHeight="1" x14ac:dyDescent="0.25">
      <c r="A65" s="229"/>
      <c r="B65" s="195" t="s">
        <v>237</v>
      </c>
      <c r="C65" s="183"/>
      <c r="D65" s="11">
        <v>0</v>
      </c>
      <c r="E65" s="11">
        <v>0</v>
      </c>
      <c r="F65" s="11">
        <v>0</v>
      </c>
      <c r="G65" s="11">
        <v>1</v>
      </c>
      <c r="H65" s="11">
        <v>0</v>
      </c>
      <c r="I65" s="11">
        <v>0</v>
      </c>
      <c r="J65" s="11">
        <v>0</v>
      </c>
    </row>
    <row r="66" spans="1:10" s="18" customFormat="1" ht="35.1" customHeight="1" x14ac:dyDescent="0.25">
      <c r="A66" s="229"/>
      <c r="B66" s="233" t="s">
        <v>238</v>
      </c>
      <c r="C66" s="238"/>
      <c r="D66" s="11">
        <v>0</v>
      </c>
      <c r="E66" s="11">
        <v>0</v>
      </c>
      <c r="F66" s="11">
        <v>0</v>
      </c>
      <c r="G66" s="11" t="s">
        <v>293</v>
      </c>
      <c r="H66" s="11" t="s">
        <v>293</v>
      </c>
      <c r="I66" s="11" t="s">
        <v>293</v>
      </c>
      <c r="J66" s="11" t="s">
        <v>293</v>
      </c>
    </row>
    <row r="67" spans="1:10" s="109" customFormat="1" ht="47.25" customHeight="1" x14ac:dyDescent="0.25">
      <c r="A67" s="229"/>
      <c r="B67" s="239" t="s">
        <v>239</v>
      </c>
      <c r="C67" s="239"/>
      <c r="D67" s="124" t="s">
        <v>4</v>
      </c>
      <c r="E67" s="124" t="s">
        <v>4</v>
      </c>
      <c r="F67" s="124" t="s">
        <v>4</v>
      </c>
      <c r="G67" s="124" t="s">
        <v>4</v>
      </c>
      <c r="H67" s="124" t="s">
        <v>4</v>
      </c>
      <c r="I67" s="124" t="s">
        <v>4</v>
      </c>
      <c r="J67" s="124" t="s">
        <v>4</v>
      </c>
    </row>
    <row r="68" spans="1:10" s="109" customFormat="1" ht="24" customHeight="1" x14ac:dyDescent="0.25">
      <c r="A68" s="229"/>
      <c r="B68" s="192" t="s">
        <v>240</v>
      </c>
      <c r="C68" s="193"/>
      <c r="D68" s="108" t="s">
        <v>4</v>
      </c>
      <c r="E68" s="108" t="s">
        <v>4</v>
      </c>
      <c r="F68" s="108" t="s">
        <v>4</v>
      </c>
      <c r="G68" s="108" t="s">
        <v>4</v>
      </c>
      <c r="H68" s="108" t="s">
        <v>4</v>
      </c>
      <c r="I68" s="108" t="s">
        <v>4</v>
      </c>
      <c r="J68" s="108" t="s">
        <v>4</v>
      </c>
    </row>
    <row r="69" spans="1:10" s="109" customFormat="1" ht="24" customHeight="1" x14ac:dyDescent="0.25">
      <c r="A69" s="229"/>
      <c r="B69" s="192" t="s">
        <v>241</v>
      </c>
      <c r="C69" s="193"/>
      <c r="D69" s="108" t="s">
        <v>4</v>
      </c>
      <c r="E69" s="108" t="s">
        <v>4</v>
      </c>
      <c r="F69" s="108" t="s">
        <v>4</v>
      </c>
      <c r="G69" s="108" t="s">
        <v>4</v>
      </c>
      <c r="H69" s="108" t="s">
        <v>4</v>
      </c>
      <c r="I69" s="108" t="s">
        <v>4</v>
      </c>
      <c r="J69" s="108" t="s">
        <v>4</v>
      </c>
    </row>
    <row r="70" spans="1:10" s="109" customFormat="1" ht="31.5" customHeight="1" x14ac:dyDescent="0.25">
      <c r="A70" s="229"/>
      <c r="B70" s="192" t="s">
        <v>242</v>
      </c>
      <c r="C70" s="193"/>
      <c r="D70" s="108" t="s">
        <v>4</v>
      </c>
      <c r="E70" s="108" t="s">
        <v>4</v>
      </c>
      <c r="F70" s="108" t="s">
        <v>4</v>
      </c>
      <c r="G70" s="108" t="s">
        <v>4</v>
      </c>
      <c r="H70" s="108" t="s">
        <v>4</v>
      </c>
      <c r="I70" s="108" t="s">
        <v>4</v>
      </c>
      <c r="J70" s="108" t="s">
        <v>4</v>
      </c>
    </row>
    <row r="71" spans="1:10" s="109" customFormat="1" ht="101.25" customHeight="1" x14ac:dyDescent="0.25">
      <c r="A71" s="229"/>
      <c r="B71" s="192" t="s">
        <v>243</v>
      </c>
      <c r="C71" s="193"/>
      <c r="D71" s="108" t="s">
        <v>4</v>
      </c>
      <c r="E71" s="108" t="s">
        <v>4</v>
      </c>
      <c r="F71" s="108" t="s">
        <v>4</v>
      </c>
      <c r="G71" s="108" t="s">
        <v>4</v>
      </c>
      <c r="H71" s="108" t="s">
        <v>4</v>
      </c>
      <c r="I71" s="108" t="s">
        <v>4</v>
      </c>
      <c r="J71" s="108" t="s">
        <v>4</v>
      </c>
    </row>
    <row r="72" spans="1:10" s="7" customFormat="1" ht="21.9" customHeight="1" x14ac:dyDescent="0.25">
      <c r="A72" s="229"/>
      <c r="B72" s="194" t="s">
        <v>244</v>
      </c>
      <c r="C72" s="194"/>
      <c r="D72" s="13" t="s">
        <v>4</v>
      </c>
      <c r="E72" s="13" t="s">
        <v>4</v>
      </c>
      <c r="F72" s="13" t="s">
        <v>4</v>
      </c>
      <c r="G72" s="13" t="s">
        <v>4</v>
      </c>
      <c r="H72" s="13" t="s">
        <v>4</v>
      </c>
      <c r="I72" s="13" t="s">
        <v>4</v>
      </c>
      <c r="J72" s="13" t="s">
        <v>4</v>
      </c>
    </row>
    <row r="73" spans="1:10" ht="51.75" customHeight="1" x14ac:dyDescent="0.25">
      <c r="A73" s="229"/>
      <c r="B73" s="195" t="s">
        <v>245</v>
      </c>
      <c r="C73" s="183"/>
      <c r="D73" s="10">
        <v>1</v>
      </c>
      <c r="E73" s="10">
        <v>1</v>
      </c>
      <c r="F73" s="10">
        <v>1</v>
      </c>
      <c r="G73" s="10">
        <v>1</v>
      </c>
      <c r="H73" s="10">
        <v>1</v>
      </c>
      <c r="I73" s="10">
        <v>1</v>
      </c>
      <c r="J73" s="10" t="s">
        <v>293</v>
      </c>
    </row>
    <row r="74" spans="1:10" s="7" customFormat="1" ht="21.9" customHeight="1" x14ac:dyDescent="0.25">
      <c r="A74" s="229"/>
      <c r="B74" s="194" t="s">
        <v>246</v>
      </c>
      <c r="C74" s="194"/>
      <c r="D74" s="13" t="s">
        <v>4</v>
      </c>
      <c r="E74" s="13" t="s">
        <v>4</v>
      </c>
      <c r="F74" s="13" t="s">
        <v>4</v>
      </c>
      <c r="G74" s="13" t="s">
        <v>4</v>
      </c>
      <c r="H74" s="13" t="s">
        <v>4</v>
      </c>
      <c r="I74" s="13" t="s">
        <v>4</v>
      </c>
      <c r="J74" s="13" t="s">
        <v>4</v>
      </c>
    </row>
    <row r="75" spans="1:10" ht="67.5" customHeight="1" x14ac:dyDescent="0.25">
      <c r="A75" s="229"/>
      <c r="B75" s="183" t="s">
        <v>247</v>
      </c>
      <c r="C75" s="184"/>
      <c r="D75" s="11">
        <v>1</v>
      </c>
      <c r="E75" s="11">
        <v>1</v>
      </c>
      <c r="F75" s="11">
        <v>1</v>
      </c>
      <c r="G75" s="11">
        <v>1</v>
      </c>
      <c r="H75" s="11">
        <v>1</v>
      </c>
      <c r="I75" s="11">
        <v>1</v>
      </c>
      <c r="J75" s="11">
        <v>1</v>
      </c>
    </row>
    <row r="76" spans="1:10" ht="272.25" customHeight="1" x14ac:dyDescent="0.25">
      <c r="A76" s="229"/>
      <c r="B76" s="183" t="s">
        <v>248</v>
      </c>
      <c r="C76" s="184"/>
      <c r="D76" s="11">
        <v>1</v>
      </c>
      <c r="E76" s="11">
        <v>0</v>
      </c>
      <c r="F76" s="11">
        <v>0</v>
      </c>
      <c r="G76" s="11">
        <v>1</v>
      </c>
      <c r="H76" s="11">
        <v>1</v>
      </c>
      <c r="I76" s="11">
        <v>1</v>
      </c>
      <c r="J76" s="11">
        <v>1</v>
      </c>
    </row>
    <row r="77" spans="1:10" s="7" customFormat="1" ht="21.9" customHeight="1" x14ac:dyDescent="0.25">
      <c r="A77" s="229"/>
      <c r="B77" s="187" t="s">
        <v>249</v>
      </c>
      <c r="C77" s="188"/>
      <c r="D77" s="13" t="s">
        <v>4</v>
      </c>
      <c r="E77" s="13" t="s">
        <v>4</v>
      </c>
      <c r="F77" s="13" t="s">
        <v>4</v>
      </c>
      <c r="G77" s="13" t="s">
        <v>4</v>
      </c>
      <c r="H77" s="13" t="s">
        <v>4</v>
      </c>
      <c r="I77" s="13" t="s">
        <v>4</v>
      </c>
      <c r="J77" s="13" t="s">
        <v>4</v>
      </c>
    </row>
    <row r="78" spans="1:10" ht="68.25" customHeight="1" x14ac:dyDescent="0.25">
      <c r="A78" s="229"/>
      <c r="B78" s="183" t="s">
        <v>250</v>
      </c>
      <c r="C78" s="184"/>
      <c r="D78" s="11">
        <v>1</v>
      </c>
      <c r="E78" s="11">
        <v>1</v>
      </c>
      <c r="F78" s="11">
        <v>0.5</v>
      </c>
      <c r="G78" s="11">
        <v>0.5</v>
      </c>
      <c r="H78" s="11">
        <v>1</v>
      </c>
      <c r="I78" s="11">
        <v>1</v>
      </c>
      <c r="J78" s="11">
        <v>1</v>
      </c>
    </row>
    <row r="79" spans="1:10" ht="35.1" customHeight="1" x14ac:dyDescent="0.25">
      <c r="A79" s="229"/>
      <c r="B79" s="189" t="s">
        <v>251</v>
      </c>
      <c r="C79" s="190"/>
      <c r="D79" s="11">
        <v>1</v>
      </c>
      <c r="E79" s="11">
        <v>1</v>
      </c>
      <c r="F79" s="11">
        <v>1</v>
      </c>
      <c r="G79" s="11">
        <v>1</v>
      </c>
      <c r="H79" s="11">
        <v>1</v>
      </c>
      <c r="I79" s="11">
        <v>1</v>
      </c>
      <c r="J79" s="11" t="s">
        <v>293</v>
      </c>
    </row>
    <row r="80" spans="1:10" ht="35.1" customHeight="1" x14ac:dyDescent="0.25">
      <c r="A80" s="229"/>
      <c r="B80" s="189" t="s">
        <v>252</v>
      </c>
      <c r="C80" s="191"/>
      <c r="D80" s="10">
        <v>0</v>
      </c>
      <c r="E80" s="10">
        <v>0</v>
      </c>
      <c r="F80" s="10">
        <v>1</v>
      </c>
      <c r="G80" s="10">
        <v>0</v>
      </c>
      <c r="H80" s="10">
        <v>1</v>
      </c>
      <c r="I80" s="10">
        <v>1</v>
      </c>
      <c r="J80" s="10">
        <v>0</v>
      </c>
    </row>
    <row r="81" spans="1:10" ht="45" customHeight="1" x14ac:dyDescent="0.25">
      <c r="A81" s="229"/>
      <c r="B81" s="189" t="s">
        <v>253</v>
      </c>
      <c r="C81" s="191"/>
      <c r="D81" s="11">
        <v>1</v>
      </c>
      <c r="E81" s="11">
        <v>1</v>
      </c>
      <c r="F81" s="11">
        <v>1</v>
      </c>
      <c r="G81" s="11">
        <v>0</v>
      </c>
      <c r="H81" s="11">
        <v>1</v>
      </c>
      <c r="I81" s="11">
        <v>0</v>
      </c>
      <c r="J81" s="11">
        <v>1</v>
      </c>
    </row>
    <row r="82" spans="1:10" ht="47.25" customHeight="1" x14ac:dyDescent="0.25">
      <c r="A82" s="229"/>
      <c r="B82" s="189" t="s">
        <v>254</v>
      </c>
      <c r="C82" s="191"/>
      <c r="D82" s="10">
        <v>1</v>
      </c>
      <c r="E82" s="10">
        <v>0</v>
      </c>
      <c r="F82" s="10">
        <v>1</v>
      </c>
      <c r="G82" s="10">
        <v>0</v>
      </c>
      <c r="H82" s="10">
        <v>1</v>
      </c>
      <c r="I82" s="10">
        <v>0</v>
      </c>
      <c r="J82" s="10">
        <v>1</v>
      </c>
    </row>
    <row r="83" spans="1:10" ht="35.25" customHeight="1" x14ac:dyDescent="0.25">
      <c r="A83" s="229"/>
      <c r="B83" s="189" t="s">
        <v>255</v>
      </c>
      <c r="C83" s="191"/>
      <c r="D83" s="10">
        <v>0</v>
      </c>
      <c r="E83" s="10">
        <v>0</v>
      </c>
      <c r="F83" s="10">
        <v>0</v>
      </c>
      <c r="G83" s="10">
        <v>0</v>
      </c>
      <c r="H83" s="10">
        <v>0</v>
      </c>
      <c r="I83" s="10">
        <v>0</v>
      </c>
      <c r="J83" s="10">
        <v>0</v>
      </c>
    </row>
    <row r="84" spans="1:10" ht="35.1" customHeight="1" x14ac:dyDescent="0.25">
      <c r="A84" s="229"/>
      <c r="B84" s="189" t="s">
        <v>256</v>
      </c>
      <c r="C84" s="191"/>
      <c r="D84" s="11">
        <v>0</v>
      </c>
      <c r="E84" s="11">
        <v>0</v>
      </c>
      <c r="F84" s="11">
        <v>0</v>
      </c>
      <c r="G84" s="11">
        <v>0</v>
      </c>
      <c r="H84" s="11">
        <v>0</v>
      </c>
      <c r="I84" s="11">
        <v>0</v>
      </c>
      <c r="J84" s="11">
        <v>0</v>
      </c>
    </row>
    <row r="85" spans="1:10" s="7" customFormat="1" ht="21.9" customHeight="1" x14ac:dyDescent="0.25">
      <c r="A85" s="229"/>
      <c r="B85" s="187" t="s">
        <v>257</v>
      </c>
      <c r="C85" s="188"/>
      <c r="D85" s="13" t="s">
        <v>4</v>
      </c>
      <c r="E85" s="13" t="s">
        <v>4</v>
      </c>
      <c r="F85" s="13" t="s">
        <v>4</v>
      </c>
      <c r="G85" s="13" t="s">
        <v>4</v>
      </c>
      <c r="H85" s="13" t="s">
        <v>4</v>
      </c>
      <c r="I85" s="13" t="s">
        <v>4</v>
      </c>
      <c r="J85" s="13" t="s">
        <v>4</v>
      </c>
    </row>
    <row r="86" spans="1:10" s="7" customFormat="1" ht="35.1" customHeight="1" x14ac:dyDescent="0.25">
      <c r="A86" s="229"/>
      <c r="B86" s="187" t="s">
        <v>258</v>
      </c>
      <c r="C86" s="188"/>
      <c r="D86" s="13" t="s">
        <v>4</v>
      </c>
      <c r="E86" s="13" t="s">
        <v>4</v>
      </c>
      <c r="F86" s="13" t="s">
        <v>4</v>
      </c>
      <c r="G86" s="13" t="s">
        <v>4</v>
      </c>
      <c r="H86" s="13" t="s">
        <v>4</v>
      </c>
      <c r="I86" s="13" t="s">
        <v>4</v>
      </c>
      <c r="J86" s="13" t="s">
        <v>4</v>
      </c>
    </row>
    <row r="87" spans="1:10" ht="48" customHeight="1" x14ac:dyDescent="0.25">
      <c r="A87" s="229"/>
      <c r="B87" s="236" t="s">
        <v>259</v>
      </c>
      <c r="C87" s="237"/>
      <c r="D87" s="11">
        <v>1</v>
      </c>
      <c r="E87" s="11">
        <v>1</v>
      </c>
      <c r="F87" s="11">
        <v>1</v>
      </c>
      <c r="G87" s="11">
        <v>0</v>
      </c>
      <c r="H87" s="11">
        <v>0</v>
      </c>
      <c r="I87" s="11">
        <v>0</v>
      </c>
      <c r="J87" s="11">
        <v>1</v>
      </c>
    </row>
    <row r="88" spans="1:10" ht="21.9" customHeight="1" x14ac:dyDescent="0.25">
      <c r="A88" s="229"/>
      <c r="B88" s="185" t="s">
        <v>260</v>
      </c>
      <c r="C88" s="186"/>
      <c r="D88" s="11">
        <v>1</v>
      </c>
      <c r="E88" s="11">
        <v>1</v>
      </c>
      <c r="F88" s="11">
        <v>1</v>
      </c>
      <c r="G88" s="11">
        <v>1</v>
      </c>
      <c r="H88" s="11">
        <v>1</v>
      </c>
      <c r="I88" s="11">
        <v>0</v>
      </c>
      <c r="J88" s="11">
        <v>1</v>
      </c>
    </row>
    <row r="89" spans="1:10" ht="21.9" customHeight="1" x14ac:dyDescent="0.25">
      <c r="A89" s="229"/>
      <c r="B89" s="185" t="s">
        <v>261</v>
      </c>
      <c r="C89" s="186"/>
      <c r="D89" s="11">
        <v>1</v>
      </c>
      <c r="E89" s="11">
        <v>1</v>
      </c>
      <c r="F89" s="11">
        <v>1</v>
      </c>
      <c r="G89" s="11">
        <v>0</v>
      </c>
      <c r="H89" s="11">
        <v>0</v>
      </c>
      <c r="I89" s="11">
        <v>0</v>
      </c>
      <c r="J89" s="11" t="s">
        <v>293</v>
      </c>
    </row>
    <row r="90" spans="1:10" ht="21.9" customHeight="1" x14ac:dyDescent="0.25">
      <c r="A90" s="229"/>
      <c r="B90" s="185" t="s">
        <v>262</v>
      </c>
      <c r="C90" s="186"/>
      <c r="D90" s="11">
        <v>0</v>
      </c>
      <c r="E90" s="11">
        <v>1</v>
      </c>
      <c r="F90" s="11">
        <v>1</v>
      </c>
      <c r="G90" s="11">
        <v>0</v>
      </c>
      <c r="H90" s="11">
        <v>0</v>
      </c>
      <c r="I90" s="11">
        <v>0</v>
      </c>
      <c r="J90" s="11">
        <v>1</v>
      </c>
    </row>
    <row r="91" spans="1:10" ht="35.1" customHeight="1" x14ac:dyDescent="0.25">
      <c r="A91" s="229"/>
      <c r="B91" s="185" t="s">
        <v>263</v>
      </c>
      <c r="C91" s="186"/>
      <c r="D91" s="11">
        <v>0</v>
      </c>
      <c r="E91" s="11">
        <v>1</v>
      </c>
      <c r="F91" s="11">
        <v>1</v>
      </c>
      <c r="G91" s="11">
        <v>0</v>
      </c>
      <c r="H91" s="11">
        <v>0</v>
      </c>
      <c r="I91" s="11">
        <v>0</v>
      </c>
      <c r="J91" s="11">
        <v>1</v>
      </c>
    </row>
    <row r="92" spans="1:10" ht="35.1" customHeight="1" x14ac:dyDescent="0.25">
      <c r="A92" s="229"/>
      <c r="B92" s="185" t="s">
        <v>264</v>
      </c>
      <c r="C92" s="186"/>
      <c r="D92" s="11">
        <v>0</v>
      </c>
      <c r="E92" s="11">
        <v>1</v>
      </c>
      <c r="F92" s="11">
        <v>1</v>
      </c>
      <c r="G92" s="11">
        <v>1</v>
      </c>
      <c r="H92" s="11">
        <v>0</v>
      </c>
      <c r="I92" s="11">
        <v>0</v>
      </c>
      <c r="J92" s="11">
        <v>1</v>
      </c>
    </row>
    <row r="93" spans="1:10" ht="35.1" customHeight="1" x14ac:dyDescent="0.25">
      <c r="A93" s="229"/>
      <c r="B93" s="185" t="s">
        <v>265</v>
      </c>
      <c r="C93" s="186"/>
      <c r="D93" s="11">
        <v>0</v>
      </c>
      <c r="E93" s="11">
        <v>1</v>
      </c>
      <c r="F93" s="11">
        <v>1</v>
      </c>
      <c r="G93" s="11">
        <v>0</v>
      </c>
      <c r="H93" s="11">
        <v>0</v>
      </c>
      <c r="I93" s="11">
        <v>0</v>
      </c>
      <c r="J93" s="11">
        <v>1</v>
      </c>
    </row>
    <row r="94" spans="1:10" ht="21.9" customHeight="1" x14ac:dyDescent="0.25">
      <c r="A94" s="229"/>
      <c r="B94" s="185" t="s">
        <v>266</v>
      </c>
      <c r="C94" s="186"/>
      <c r="D94" s="11">
        <v>0</v>
      </c>
      <c r="E94" s="11" t="s">
        <v>293</v>
      </c>
      <c r="F94" s="11" t="s">
        <v>293</v>
      </c>
      <c r="G94" s="11" t="s">
        <v>293</v>
      </c>
      <c r="H94" s="11" t="s">
        <v>293</v>
      </c>
      <c r="I94" s="11" t="s">
        <v>293</v>
      </c>
      <c r="J94" s="11" t="s">
        <v>293</v>
      </c>
    </row>
    <row r="95" spans="1:10" ht="33.75" customHeight="1" x14ac:dyDescent="0.25">
      <c r="A95" s="229"/>
      <c r="B95" s="236" t="s">
        <v>267</v>
      </c>
      <c r="C95" s="237"/>
      <c r="D95" s="11">
        <v>0</v>
      </c>
      <c r="E95" s="11" t="s">
        <v>293</v>
      </c>
      <c r="F95" s="11" t="s">
        <v>293</v>
      </c>
      <c r="G95" s="11" t="s">
        <v>293</v>
      </c>
      <c r="H95" s="11" t="s">
        <v>293</v>
      </c>
      <c r="I95" s="11" t="s">
        <v>293</v>
      </c>
      <c r="J95" s="11" t="s">
        <v>293</v>
      </c>
    </row>
    <row r="96" spans="1:10" s="7" customFormat="1" ht="24" customHeight="1" x14ac:dyDescent="0.25">
      <c r="A96" s="229"/>
      <c r="B96" s="187" t="s">
        <v>268</v>
      </c>
      <c r="C96" s="188"/>
      <c r="D96" s="13" t="s">
        <v>4</v>
      </c>
      <c r="E96" s="13" t="s">
        <v>4</v>
      </c>
      <c r="F96" s="13" t="s">
        <v>4</v>
      </c>
      <c r="G96" s="13" t="s">
        <v>4</v>
      </c>
      <c r="H96" s="13" t="s">
        <v>4</v>
      </c>
      <c r="I96" s="13" t="s">
        <v>4</v>
      </c>
      <c r="J96" s="13" t="s">
        <v>4</v>
      </c>
    </row>
    <row r="97" spans="1:10" ht="36" customHeight="1" x14ac:dyDescent="0.25">
      <c r="A97" s="229"/>
      <c r="B97" s="189" t="s">
        <v>269</v>
      </c>
      <c r="C97" s="191"/>
      <c r="D97" s="11" t="s">
        <v>293</v>
      </c>
      <c r="E97" s="11" t="s">
        <v>293</v>
      </c>
      <c r="F97" s="11" t="s">
        <v>293</v>
      </c>
      <c r="G97" s="11" t="s">
        <v>293</v>
      </c>
      <c r="H97" s="11" t="s">
        <v>293</v>
      </c>
      <c r="I97" s="11" t="s">
        <v>293</v>
      </c>
      <c r="J97" s="11" t="s">
        <v>293</v>
      </c>
    </row>
    <row r="98" spans="1:10" ht="21.9" customHeight="1" x14ac:dyDescent="0.25">
      <c r="A98" s="229"/>
      <c r="B98" s="189" t="s">
        <v>270</v>
      </c>
      <c r="C98" s="191"/>
      <c r="D98" s="11" t="s">
        <v>293</v>
      </c>
      <c r="E98" s="11" t="s">
        <v>293</v>
      </c>
      <c r="F98" s="11" t="s">
        <v>293</v>
      </c>
      <c r="G98" s="11" t="s">
        <v>293</v>
      </c>
      <c r="H98" s="11" t="s">
        <v>293</v>
      </c>
      <c r="I98" s="11" t="s">
        <v>293</v>
      </c>
      <c r="J98" s="11" t="s">
        <v>293</v>
      </c>
    </row>
    <row r="99" spans="1:10" s="7" customFormat="1" ht="21.9" customHeight="1" x14ac:dyDescent="0.25">
      <c r="A99" s="229"/>
      <c r="B99" s="187" t="s">
        <v>271</v>
      </c>
      <c r="C99" s="188"/>
      <c r="D99" s="13" t="s">
        <v>4</v>
      </c>
      <c r="E99" s="13" t="s">
        <v>4</v>
      </c>
      <c r="F99" s="13" t="s">
        <v>4</v>
      </c>
      <c r="G99" s="13" t="s">
        <v>4</v>
      </c>
      <c r="H99" s="13" t="s">
        <v>4</v>
      </c>
      <c r="I99" s="13" t="s">
        <v>4</v>
      </c>
      <c r="J99" s="13" t="s">
        <v>4</v>
      </c>
    </row>
    <row r="100" spans="1:10" ht="83.25" customHeight="1" x14ac:dyDescent="0.25">
      <c r="A100" s="229"/>
      <c r="B100" s="183" t="s">
        <v>272</v>
      </c>
      <c r="C100" s="184"/>
      <c r="D100" s="11">
        <v>0</v>
      </c>
      <c r="E100" s="11">
        <v>0</v>
      </c>
      <c r="F100" s="11">
        <v>0</v>
      </c>
      <c r="G100" s="11">
        <v>1</v>
      </c>
      <c r="H100" s="11">
        <v>1</v>
      </c>
      <c r="I100" s="11">
        <v>1</v>
      </c>
      <c r="J100" s="11">
        <v>0</v>
      </c>
    </row>
    <row r="101" spans="1:10" s="7" customFormat="1" ht="21.9" customHeight="1" x14ac:dyDescent="0.25">
      <c r="A101" s="229"/>
      <c r="B101" s="187" t="s">
        <v>273</v>
      </c>
      <c r="C101" s="188"/>
      <c r="D101" s="13" t="s">
        <v>4</v>
      </c>
      <c r="E101" s="13" t="s">
        <v>4</v>
      </c>
      <c r="F101" s="13" t="s">
        <v>4</v>
      </c>
      <c r="G101" s="13" t="s">
        <v>4</v>
      </c>
      <c r="H101" s="13" t="s">
        <v>4</v>
      </c>
      <c r="I101" s="13" t="s">
        <v>4</v>
      </c>
      <c r="J101" s="13" t="s">
        <v>4</v>
      </c>
    </row>
    <row r="102" spans="1:10" ht="35.1" customHeight="1" x14ac:dyDescent="0.25">
      <c r="A102" s="229"/>
      <c r="B102" s="183" t="s">
        <v>274</v>
      </c>
      <c r="C102" s="184"/>
      <c r="D102" s="11">
        <v>1</v>
      </c>
      <c r="E102" s="11" t="s">
        <v>293</v>
      </c>
      <c r="F102" s="11" t="s">
        <v>293</v>
      </c>
      <c r="G102" s="11" t="s">
        <v>293</v>
      </c>
      <c r="H102" s="11" t="s">
        <v>293</v>
      </c>
      <c r="I102" s="11" t="s">
        <v>293</v>
      </c>
      <c r="J102" s="11" t="s">
        <v>293</v>
      </c>
    </row>
    <row r="103" spans="1:10" ht="62.25" customHeight="1" x14ac:dyDescent="0.25">
      <c r="A103" s="229"/>
      <c r="B103" s="183" t="s">
        <v>275</v>
      </c>
      <c r="C103" s="184"/>
      <c r="D103" s="11">
        <v>0</v>
      </c>
      <c r="E103" s="11" t="s">
        <v>293</v>
      </c>
      <c r="F103" s="11" t="s">
        <v>293</v>
      </c>
      <c r="G103" s="11" t="s">
        <v>293</v>
      </c>
      <c r="H103" s="11" t="s">
        <v>293</v>
      </c>
      <c r="I103" s="11" t="s">
        <v>293</v>
      </c>
      <c r="J103" s="11" t="s">
        <v>293</v>
      </c>
    </row>
    <row r="104" spans="1:10" ht="35.1" customHeight="1" x14ac:dyDescent="0.25">
      <c r="A104" s="229"/>
      <c r="B104" s="183" t="s">
        <v>276</v>
      </c>
      <c r="C104" s="184"/>
      <c r="D104" s="11" t="s">
        <v>293</v>
      </c>
      <c r="E104" s="11" t="s">
        <v>293</v>
      </c>
      <c r="F104" s="11" t="s">
        <v>293</v>
      </c>
      <c r="G104" s="11" t="s">
        <v>293</v>
      </c>
      <c r="H104" s="11" t="s">
        <v>293</v>
      </c>
      <c r="I104" s="11" t="s">
        <v>293</v>
      </c>
      <c r="J104" s="11" t="s">
        <v>293</v>
      </c>
    </row>
    <row r="105" spans="1:10" s="7" customFormat="1" ht="21.9" customHeight="1" x14ac:dyDescent="0.25">
      <c r="A105" s="229"/>
      <c r="B105" s="123" t="s">
        <v>277</v>
      </c>
      <c r="C105" s="125"/>
      <c r="D105" s="13" t="s">
        <v>4</v>
      </c>
      <c r="E105" s="13" t="s">
        <v>4</v>
      </c>
      <c r="F105" s="13" t="s">
        <v>4</v>
      </c>
      <c r="G105" s="13" t="s">
        <v>4</v>
      </c>
      <c r="H105" s="13" t="s">
        <v>4</v>
      </c>
      <c r="I105" s="13" t="s">
        <v>4</v>
      </c>
      <c r="J105" s="13" t="s">
        <v>4</v>
      </c>
    </row>
    <row r="106" spans="1:10" ht="60.75" customHeight="1" x14ac:dyDescent="0.25">
      <c r="A106" s="229"/>
      <c r="B106" s="183" t="s">
        <v>278</v>
      </c>
      <c r="C106" s="184"/>
      <c r="D106" s="11">
        <v>0</v>
      </c>
      <c r="E106" s="11">
        <v>0</v>
      </c>
      <c r="F106" s="11">
        <v>0</v>
      </c>
      <c r="G106" s="11">
        <v>0</v>
      </c>
      <c r="H106" s="11">
        <v>0</v>
      </c>
      <c r="I106" s="11">
        <v>0</v>
      </c>
      <c r="J106" s="11">
        <v>1</v>
      </c>
    </row>
    <row r="107" spans="1:10" ht="21.9" customHeight="1" x14ac:dyDescent="0.25">
      <c r="A107" s="229"/>
      <c r="B107" s="183" t="s">
        <v>279</v>
      </c>
      <c r="C107" s="184"/>
      <c r="D107" s="11">
        <v>0</v>
      </c>
      <c r="E107" s="11">
        <v>0</v>
      </c>
      <c r="F107" s="11">
        <v>0</v>
      </c>
      <c r="G107" s="11">
        <v>0</v>
      </c>
      <c r="H107" s="11">
        <v>0</v>
      </c>
      <c r="I107" s="11">
        <v>0</v>
      </c>
      <c r="J107" s="11">
        <v>0</v>
      </c>
    </row>
    <row r="108" spans="1:10" ht="21.9" customHeight="1" x14ac:dyDescent="0.25">
      <c r="A108" s="229"/>
      <c r="B108" s="183" t="s">
        <v>280</v>
      </c>
      <c r="C108" s="184"/>
      <c r="D108" s="11">
        <v>0</v>
      </c>
      <c r="E108" s="11">
        <v>0</v>
      </c>
      <c r="F108" s="11">
        <v>0</v>
      </c>
      <c r="G108" s="11">
        <v>0</v>
      </c>
      <c r="H108" s="11">
        <v>0</v>
      </c>
      <c r="I108" s="11">
        <v>0</v>
      </c>
      <c r="J108" s="11">
        <v>0</v>
      </c>
    </row>
    <row r="109" spans="1:10" ht="51.75" customHeight="1" x14ac:dyDescent="0.25">
      <c r="A109" s="229"/>
      <c r="B109" s="183" t="s">
        <v>281</v>
      </c>
      <c r="C109" s="184"/>
      <c r="D109" s="11">
        <v>0</v>
      </c>
      <c r="E109" s="11">
        <v>0</v>
      </c>
      <c r="F109" s="11">
        <v>0</v>
      </c>
      <c r="G109" s="11">
        <v>0</v>
      </c>
      <c r="H109" s="11">
        <v>0</v>
      </c>
      <c r="I109" s="11">
        <v>0</v>
      </c>
      <c r="J109" s="11">
        <v>1</v>
      </c>
    </row>
    <row r="110" spans="1:10" s="7" customFormat="1" ht="21.9" customHeight="1" x14ac:dyDescent="0.25">
      <c r="A110" s="229"/>
      <c r="B110" s="123" t="s">
        <v>282</v>
      </c>
      <c r="C110" s="126"/>
      <c r="D110" s="13" t="s">
        <v>4</v>
      </c>
      <c r="E110" s="13" t="s">
        <v>4</v>
      </c>
      <c r="F110" s="13" t="s">
        <v>4</v>
      </c>
      <c r="G110" s="13" t="s">
        <v>4</v>
      </c>
      <c r="H110" s="13" t="s">
        <v>4</v>
      </c>
      <c r="I110" s="13" t="s">
        <v>4</v>
      </c>
      <c r="J110" s="13" t="s">
        <v>4</v>
      </c>
    </row>
    <row r="111" spans="1:10" ht="51" customHeight="1" x14ac:dyDescent="0.25">
      <c r="A111" s="229"/>
      <c r="B111" s="183" t="s">
        <v>283</v>
      </c>
      <c r="C111" s="184"/>
      <c r="D111" s="11">
        <v>0</v>
      </c>
      <c r="E111" s="11" t="s">
        <v>293</v>
      </c>
      <c r="F111" s="11" t="s">
        <v>293</v>
      </c>
      <c r="G111" s="11" t="s">
        <v>293</v>
      </c>
      <c r="H111" s="11" t="s">
        <v>293</v>
      </c>
      <c r="I111" s="11" t="s">
        <v>293</v>
      </c>
      <c r="J111" s="11" t="s">
        <v>293</v>
      </c>
    </row>
    <row r="112" spans="1:10" ht="143.25" customHeight="1" x14ac:dyDescent="0.25">
      <c r="A112" s="229"/>
      <c r="B112" s="183" t="s">
        <v>284</v>
      </c>
      <c r="C112" s="184"/>
      <c r="D112" s="11">
        <v>0</v>
      </c>
      <c r="E112" s="11">
        <v>0</v>
      </c>
      <c r="F112" s="11">
        <v>0</v>
      </c>
      <c r="G112" s="11">
        <v>0</v>
      </c>
      <c r="H112" s="11">
        <v>0</v>
      </c>
      <c r="I112" s="11">
        <v>0</v>
      </c>
      <c r="J112" s="11" t="s">
        <v>293</v>
      </c>
    </row>
    <row r="113" spans="1:10" s="7" customFormat="1" ht="21.9" customHeight="1" x14ac:dyDescent="0.25">
      <c r="A113" s="229"/>
      <c r="B113" s="123" t="s">
        <v>285</v>
      </c>
      <c r="C113" s="126"/>
      <c r="D113" s="13" t="s">
        <v>4</v>
      </c>
      <c r="E113" s="13" t="s">
        <v>4</v>
      </c>
      <c r="F113" s="13" t="s">
        <v>4</v>
      </c>
      <c r="G113" s="13" t="s">
        <v>4</v>
      </c>
      <c r="H113" s="13" t="s">
        <v>4</v>
      </c>
      <c r="I113" s="13" t="s">
        <v>4</v>
      </c>
      <c r="J113" s="13" t="s">
        <v>4</v>
      </c>
    </row>
    <row r="114" spans="1:10" ht="21.9" customHeight="1" x14ac:dyDescent="0.25">
      <c r="A114" s="229"/>
      <c r="B114" s="183" t="s">
        <v>286</v>
      </c>
      <c r="C114" s="184"/>
      <c r="D114" s="11">
        <v>0</v>
      </c>
      <c r="E114" s="11">
        <v>0</v>
      </c>
      <c r="F114" s="11">
        <v>0</v>
      </c>
      <c r="G114" s="11">
        <v>0</v>
      </c>
      <c r="H114" s="11">
        <v>1</v>
      </c>
      <c r="I114" s="11">
        <v>0</v>
      </c>
      <c r="J114" s="11">
        <v>0</v>
      </c>
    </row>
    <row r="115" spans="1:10" s="7" customFormat="1" ht="21.9" customHeight="1" x14ac:dyDescent="0.25">
      <c r="A115" s="229"/>
      <c r="B115" s="123" t="s">
        <v>287</v>
      </c>
      <c r="C115" s="126"/>
      <c r="D115" s="13" t="s">
        <v>4</v>
      </c>
      <c r="E115" s="13" t="s">
        <v>4</v>
      </c>
      <c r="F115" s="13" t="s">
        <v>4</v>
      </c>
      <c r="G115" s="13" t="s">
        <v>4</v>
      </c>
      <c r="H115" s="13" t="s">
        <v>4</v>
      </c>
      <c r="I115" s="13" t="s">
        <v>4</v>
      </c>
      <c r="J115" s="13" t="s">
        <v>4</v>
      </c>
    </row>
    <row r="116" spans="1:10" ht="21.9" customHeight="1" x14ac:dyDescent="0.25">
      <c r="A116" s="229"/>
      <c r="B116" s="183" t="s">
        <v>288</v>
      </c>
      <c r="C116" s="184"/>
      <c r="D116" s="11">
        <v>1</v>
      </c>
      <c r="E116" s="11">
        <v>1</v>
      </c>
      <c r="F116" s="11">
        <v>0</v>
      </c>
      <c r="G116" s="11">
        <v>0</v>
      </c>
      <c r="H116" s="11">
        <v>0</v>
      </c>
      <c r="I116" s="11">
        <v>0</v>
      </c>
      <c r="J116" s="11">
        <v>0</v>
      </c>
    </row>
    <row r="117" spans="1:10" ht="21.9" customHeight="1" x14ac:dyDescent="0.25">
      <c r="A117" s="229"/>
      <c r="B117" s="183" t="s">
        <v>289</v>
      </c>
      <c r="C117" s="184"/>
      <c r="D117" s="11">
        <v>1</v>
      </c>
      <c r="E117" s="11">
        <v>1</v>
      </c>
      <c r="F117" s="11">
        <v>1</v>
      </c>
      <c r="G117" s="11" t="s">
        <v>293</v>
      </c>
      <c r="H117" s="11" t="s">
        <v>293</v>
      </c>
      <c r="I117" s="11" t="s">
        <v>293</v>
      </c>
      <c r="J117" s="11" t="s">
        <v>293</v>
      </c>
    </row>
    <row r="118" spans="1:10" ht="160.5" customHeight="1" x14ac:dyDescent="0.25">
      <c r="A118" s="229"/>
      <c r="B118" s="183" t="s">
        <v>290</v>
      </c>
      <c r="C118" s="184"/>
      <c r="D118" s="11">
        <v>0.5</v>
      </c>
      <c r="E118" s="11">
        <v>1</v>
      </c>
      <c r="F118" s="11">
        <v>0.5</v>
      </c>
      <c r="G118" s="11">
        <v>0.5</v>
      </c>
      <c r="H118" s="11">
        <v>0.5</v>
      </c>
      <c r="I118" s="11">
        <v>0</v>
      </c>
      <c r="J118" s="11">
        <v>1</v>
      </c>
    </row>
    <row r="119" spans="1:10" ht="35.1" customHeight="1" x14ac:dyDescent="0.25">
      <c r="A119" s="230"/>
      <c r="B119" s="183" t="s">
        <v>291</v>
      </c>
      <c r="C119" s="184"/>
      <c r="D119" s="11" t="s">
        <v>293</v>
      </c>
      <c r="E119" s="11">
        <v>0</v>
      </c>
      <c r="F119" s="11">
        <v>0</v>
      </c>
      <c r="G119" s="11">
        <v>0</v>
      </c>
      <c r="H119" s="11">
        <v>0</v>
      </c>
      <c r="I119" s="11">
        <v>0</v>
      </c>
      <c r="J119" s="11">
        <v>1</v>
      </c>
    </row>
    <row r="120" spans="1:10" s="66" customFormat="1" ht="33" hidden="1" customHeight="1" x14ac:dyDescent="0.25">
      <c r="A120" s="63"/>
      <c r="B120" s="64" t="s">
        <v>67</v>
      </c>
      <c r="C120" s="65"/>
      <c r="D120" s="71">
        <f t="shared" ref="D120:J120" si="4">SUM(D36:D119)</f>
        <v>34</v>
      </c>
      <c r="E120" s="71">
        <f t="shared" si="4"/>
        <v>34</v>
      </c>
      <c r="F120" s="71">
        <f t="shared" si="4"/>
        <v>33</v>
      </c>
      <c r="G120" s="71">
        <f t="shared" si="4"/>
        <v>25</v>
      </c>
      <c r="H120" s="71">
        <f t="shared" si="4"/>
        <v>24</v>
      </c>
      <c r="I120" s="71">
        <f t="shared" si="4"/>
        <v>20</v>
      </c>
      <c r="J120" s="71">
        <f t="shared" si="4"/>
        <v>31</v>
      </c>
    </row>
    <row r="121" spans="1:10" s="66" customFormat="1" ht="24" hidden="1" customHeight="1" x14ac:dyDescent="0.25">
      <c r="A121" s="63"/>
      <c r="B121" s="64" t="s">
        <v>68</v>
      </c>
      <c r="C121" s="65"/>
      <c r="D121" s="71">
        <f t="shared" ref="D121:J121" si="5">COUNT(D36:D119)</f>
        <v>58</v>
      </c>
      <c r="E121" s="71">
        <f t="shared" si="5"/>
        <v>54</v>
      </c>
      <c r="F121" s="71">
        <f t="shared" si="5"/>
        <v>54</v>
      </c>
      <c r="G121" s="71">
        <f t="shared" si="5"/>
        <v>47</v>
      </c>
      <c r="H121" s="71">
        <f t="shared" si="5"/>
        <v>47</v>
      </c>
      <c r="I121" s="71">
        <f t="shared" si="5"/>
        <v>47</v>
      </c>
      <c r="J121" s="71">
        <f t="shared" si="5"/>
        <v>46</v>
      </c>
    </row>
    <row r="122" spans="1:10" s="77" customFormat="1" ht="31.5" customHeight="1" x14ac:dyDescent="0.25">
      <c r="A122" s="122" t="s">
        <v>14</v>
      </c>
      <c r="B122" s="212" t="s">
        <v>15</v>
      </c>
      <c r="C122" s="213"/>
      <c r="D122" s="76">
        <f t="shared" ref="D122:J122" si="6">ROUND(IF(SUM(D124:D128)=0,0,IF(SUM(D124:D128)=1,30,IF(SUM(D124:D128)=2,60,IF(SUM(D124:D128)=3,90,100)))),0)</f>
        <v>90</v>
      </c>
      <c r="E122" s="76">
        <f t="shared" si="6"/>
        <v>90</v>
      </c>
      <c r="F122" s="76">
        <f t="shared" si="6"/>
        <v>90</v>
      </c>
      <c r="G122" s="76">
        <f t="shared" si="6"/>
        <v>60</v>
      </c>
      <c r="H122" s="76">
        <f t="shared" si="6"/>
        <v>60</v>
      </c>
      <c r="I122" s="76">
        <f t="shared" si="6"/>
        <v>60</v>
      </c>
      <c r="J122" s="76">
        <f t="shared" si="6"/>
        <v>90</v>
      </c>
    </row>
    <row r="123" spans="1:10" s="77" customFormat="1" ht="24" hidden="1" customHeight="1" x14ac:dyDescent="0.25">
      <c r="A123" s="122"/>
      <c r="B123" s="117"/>
      <c r="C123" s="117"/>
      <c r="D123" s="88">
        <f t="shared" ref="D123:J123" si="7">SUM(D124:D128)</f>
        <v>3</v>
      </c>
      <c r="E123" s="88">
        <f t="shared" si="7"/>
        <v>3</v>
      </c>
      <c r="F123" s="88">
        <f t="shared" si="7"/>
        <v>3</v>
      </c>
      <c r="G123" s="88">
        <f t="shared" si="7"/>
        <v>2</v>
      </c>
      <c r="H123" s="88">
        <f t="shared" si="7"/>
        <v>2</v>
      </c>
      <c r="I123" s="88">
        <f t="shared" si="7"/>
        <v>2</v>
      </c>
      <c r="J123" s="88">
        <f t="shared" si="7"/>
        <v>3</v>
      </c>
    </row>
    <row r="124" spans="1:10" ht="21" customHeight="1" x14ac:dyDescent="0.25">
      <c r="A124" s="223" t="s">
        <v>16</v>
      </c>
      <c r="B124" s="226" t="s">
        <v>17</v>
      </c>
      <c r="C124" s="227"/>
      <c r="D124" s="10">
        <v>1</v>
      </c>
      <c r="E124" s="10">
        <v>1</v>
      </c>
      <c r="F124" s="10">
        <v>1</v>
      </c>
      <c r="G124" s="10">
        <v>1</v>
      </c>
      <c r="H124" s="10">
        <v>1</v>
      </c>
      <c r="I124" s="10">
        <v>1</v>
      </c>
      <c r="J124" s="10">
        <v>1</v>
      </c>
    </row>
    <row r="125" spans="1:10" ht="21" customHeight="1" x14ac:dyDescent="0.25">
      <c r="A125" s="224"/>
      <c r="B125" s="189" t="s">
        <v>18</v>
      </c>
      <c r="C125" s="190"/>
      <c r="D125" s="10">
        <v>1</v>
      </c>
      <c r="E125" s="10">
        <v>1</v>
      </c>
      <c r="F125" s="10">
        <v>1</v>
      </c>
      <c r="G125" s="10">
        <v>1</v>
      </c>
      <c r="H125" s="10">
        <v>1</v>
      </c>
      <c r="I125" s="10">
        <v>1</v>
      </c>
      <c r="J125" s="10">
        <v>1</v>
      </c>
    </row>
    <row r="126" spans="1:10" ht="35.25" customHeight="1" x14ac:dyDescent="0.25">
      <c r="A126" s="224"/>
      <c r="B126" s="189" t="s">
        <v>19</v>
      </c>
      <c r="C126" s="190"/>
      <c r="D126" s="10">
        <v>1</v>
      </c>
      <c r="E126" s="10">
        <v>1</v>
      </c>
      <c r="F126" s="10">
        <v>1</v>
      </c>
      <c r="G126" s="10">
        <v>0</v>
      </c>
      <c r="H126" s="10">
        <v>0</v>
      </c>
      <c r="I126" s="10">
        <v>0</v>
      </c>
      <c r="J126" s="10">
        <v>1</v>
      </c>
    </row>
    <row r="127" spans="1:10" ht="21" customHeight="1" x14ac:dyDescent="0.25">
      <c r="A127" s="224"/>
      <c r="B127" s="189" t="s">
        <v>20</v>
      </c>
      <c r="C127" s="190"/>
      <c r="D127" s="11">
        <v>0</v>
      </c>
      <c r="E127" s="11">
        <v>0</v>
      </c>
      <c r="F127" s="11">
        <v>0</v>
      </c>
      <c r="G127" s="11">
        <v>0</v>
      </c>
      <c r="H127" s="11">
        <v>0</v>
      </c>
      <c r="I127" s="11">
        <v>0</v>
      </c>
      <c r="J127" s="11">
        <v>0</v>
      </c>
    </row>
    <row r="128" spans="1:10" ht="49.5" customHeight="1" x14ac:dyDescent="0.25">
      <c r="A128" s="225"/>
      <c r="B128" s="189" t="s">
        <v>21</v>
      </c>
      <c r="C128" s="190"/>
      <c r="D128" s="11">
        <v>0</v>
      </c>
      <c r="E128" s="11">
        <v>0</v>
      </c>
      <c r="F128" s="11">
        <v>0</v>
      </c>
      <c r="G128" s="11">
        <v>0</v>
      </c>
      <c r="H128" s="11">
        <v>0</v>
      </c>
      <c r="I128" s="11">
        <v>0</v>
      </c>
      <c r="J128" s="11">
        <v>0</v>
      </c>
    </row>
    <row r="129" spans="1:10" s="77" customFormat="1" ht="35.1" customHeight="1" x14ac:dyDescent="0.25">
      <c r="A129" s="122" t="s">
        <v>63</v>
      </c>
      <c r="B129" s="212" t="s">
        <v>148</v>
      </c>
      <c r="C129" s="213"/>
      <c r="D129" s="76">
        <v>91</v>
      </c>
      <c r="E129" s="76">
        <v>91</v>
      </c>
      <c r="F129" s="76">
        <v>94</v>
      </c>
      <c r="G129" s="76">
        <v>97</v>
      </c>
      <c r="H129" s="76">
        <v>98</v>
      </c>
      <c r="I129" s="76">
        <v>92</v>
      </c>
      <c r="J129" s="76">
        <v>100</v>
      </c>
    </row>
    <row r="130" spans="1:10" s="80" customFormat="1" ht="48.75" customHeight="1" x14ac:dyDescent="0.25">
      <c r="A130" s="78" t="s">
        <v>149</v>
      </c>
      <c r="B130" s="214" t="s">
        <v>150</v>
      </c>
      <c r="C130" s="215"/>
      <c r="D130" s="79">
        <v>91.758241758241752</v>
      </c>
      <c r="E130" s="79">
        <v>90.402476780185765</v>
      </c>
      <c r="F130" s="79">
        <v>97.979797979797979</v>
      </c>
      <c r="G130" s="79">
        <v>100</v>
      </c>
      <c r="H130" s="79">
        <v>98</v>
      </c>
      <c r="I130" s="79">
        <v>100</v>
      </c>
      <c r="J130" s="79">
        <v>100</v>
      </c>
    </row>
    <row r="131" spans="1:10" s="80" customFormat="1" ht="39" customHeight="1" x14ac:dyDescent="0.25">
      <c r="A131" s="78" t="s">
        <v>151</v>
      </c>
      <c r="B131" s="214" t="s">
        <v>152</v>
      </c>
      <c r="C131" s="215"/>
      <c r="D131" s="79">
        <v>90.344827586206904</v>
      </c>
      <c r="E131" s="79">
        <v>91.666666666666657</v>
      </c>
      <c r="F131" s="79">
        <v>91.111111111111114</v>
      </c>
      <c r="G131" s="79">
        <v>93.939393939393938</v>
      </c>
      <c r="H131" s="79">
        <v>97.959183673469383</v>
      </c>
      <c r="I131" s="79">
        <v>85</v>
      </c>
      <c r="J131" s="79">
        <v>98.509803921568633</v>
      </c>
    </row>
    <row r="132" spans="1:10" s="5" customFormat="1" ht="35.1" customHeight="1" x14ac:dyDescent="0.25">
      <c r="A132" s="74">
        <v>2</v>
      </c>
      <c r="B132" s="204" t="s">
        <v>22</v>
      </c>
      <c r="C132" s="205"/>
      <c r="D132" s="92">
        <v>86</v>
      </c>
      <c r="E132" s="92">
        <v>87</v>
      </c>
      <c r="F132" s="92">
        <v>93.5</v>
      </c>
      <c r="G132" s="92">
        <v>93</v>
      </c>
      <c r="H132" s="92">
        <v>96</v>
      </c>
      <c r="I132" s="92">
        <v>94.5</v>
      </c>
      <c r="J132" s="92">
        <v>99.5</v>
      </c>
    </row>
    <row r="133" spans="1:10" s="77" customFormat="1" ht="35.1" customHeight="1" x14ac:dyDescent="0.25">
      <c r="A133" s="216" t="s">
        <v>23</v>
      </c>
      <c r="B133" s="219" t="s">
        <v>24</v>
      </c>
      <c r="C133" s="220"/>
      <c r="D133" s="76">
        <f t="shared" ref="D133:J133" si="8">ROUND(SUM(D135:D139)*20,0)</f>
        <v>100</v>
      </c>
      <c r="E133" s="76">
        <f t="shared" si="8"/>
        <v>100</v>
      </c>
      <c r="F133" s="76">
        <f t="shared" si="8"/>
        <v>100</v>
      </c>
      <c r="G133" s="76">
        <f t="shared" si="8"/>
        <v>100</v>
      </c>
      <c r="H133" s="76">
        <f t="shared" si="8"/>
        <v>100</v>
      </c>
      <c r="I133" s="76">
        <f t="shared" si="8"/>
        <v>100</v>
      </c>
      <c r="J133" s="76">
        <f t="shared" si="8"/>
        <v>100</v>
      </c>
    </row>
    <row r="134" spans="1:10" s="77" customFormat="1" ht="54" hidden="1" customHeight="1" x14ac:dyDescent="0.25">
      <c r="A134" s="217"/>
      <c r="B134" s="118"/>
      <c r="C134" s="119"/>
      <c r="D134" s="76">
        <f t="shared" ref="D134:J134" si="9">SUM(D135:D139)</f>
        <v>5</v>
      </c>
      <c r="E134" s="76">
        <f t="shared" si="9"/>
        <v>5</v>
      </c>
      <c r="F134" s="76">
        <f t="shared" si="9"/>
        <v>5</v>
      </c>
      <c r="G134" s="76">
        <f t="shared" si="9"/>
        <v>5</v>
      </c>
      <c r="H134" s="76">
        <f t="shared" si="9"/>
        <v>5</v>
      </c>
      <c r="I134" s="76">
        <f t="shared" si="9"/>
        <v>5</v>
      </c>
      <c r="J134" s="76">
        <f t="shared" si="9"/>
        <v>5</v>
      </c>
    </row>
    <row r="135" spans="1:10" ht="21.9" customHeight="1" x14ac:dyDescent="0.25">
      <c r="A135" s="217"/>
      <c r="B135" s="189" t="s">
        <v>25</v>
      </c>
      <c r="C135" s="190"/>
      <c r="D135" s="10">
        <v>1</v>
      </c>
      <c r="E135" s="10">
        <v>1</v>
      </c>
      <c r="F135" s="10">
        <v>1</v>
      </c>
      <c r="G135" s="10">
        <v>1</v>
      </c>
      <c r="H135" s="10">
        <v>1</v>
      </c>
      <c r="I135" s="10">
        <v>1</v>
      </c>
      <c r="J135" s="10">
        <v>1</v>
      </c>
    </row>
    <row r="136" spans="1:10" ht="21.9" customHeight="1" x14ac:dyDescent="0.25">
      <c r="A136" s="217"/>
      <c r="B136" s="221" t="s">
        <v>26</v>
      </c>
      <c r="C136" s="222"/>
      <c r="D136" s="10">
        <v>1</v>
      </c>
      <c r="E136" s="10">
        <v>1</v>
      </c>
      <c r="F136" s="10">
        <v>1</v>
      </c>
      <c r="G136" s="10">
        <v>1</v>
      </c>
      <c r="H136" s="10">
        <v>1</v>
      </c>
      <c r="I136" s="10">
        <v>1</v>
      </c>
      <c r="J136" s="10">
        <v>1</v>
      </c>
    </row>
    <row r="137" spans="1:10" ht="21.9" customHeight="1" x14ac:dyDescent="0.25">
      <c r="A137" s="217"/>
      <c r="B137" s="221" t="s">
        <v>27</v>
      </c>
      <c r="C137" s="222"/>
      <c r="D137" s="10">
        <v>1</v>
      </c>
      <c r="E137" s="10">
        <v>1</v>
      </c>
      <c r="F137" s="10">
        <v>1</v>
      </c>
      <c r="G137" s="10">
        <v>1</v>
      </c>
      <c r="H137" s="10">
        <v>1</v>
      </c>
      <c r="I137" s="10">
        <v>1</v>
      </c>
      <c r="J137" s="10">
        <v>1</v>
      </c>
    </row>
    <row r="138" spans="1:10" ht="21.9" customHeight="1" x14ac:dyDescent="0.25">
      <c r="A138" s="217"/>
      <c r="B138" s="221" t="s">
        <v>28</v>
      </c>
      <c r="C138" s="222"/>
      <c r="D138" s="10">
        <v>1</v>
      </c>
      <c r="E138" s="10">
        <v>1</v>
      </c>
      <c r="F138" s="10">
        <v>1</v>
      </c>
      <c r="G138" s="10">
        <v>1</v>
      </c>
      <c r="H138" s="10">
        <v>1</v>
      </c>
      <c r="I138" s="10">
        <v>1</v>
      </c>
      <c r="J138" s="10">
        <v>1</v>
      </c>
    </row>
    <row r="139" spans="1:10" ht="21.9" customHeight="1" x14ac:dyDescent="0.25">
      <c r="A139" s="218"/>
      <c r="B139" s="221" t="s">
        <v>29</v>
      </c>
      <c r="C139" s="222"/>
      <c r="D139" s="11">
        <v>1</v>
      </c>
      <c r="E139" s="11">
        <v>1</v>
      </c>
      <c r="F139" s="11">
        <v>1</v>
      </c>
      <c r="G139" s="11">
        <v>1</v>
      </c>
      <c r="H139" s="11">
        <v>1</v>
      </c>
      <c r="I139" s="11">
        <v>1</v>
      </c>
      <c r="J139" s="11">
        <v>1</v>
      </c>
    </row>
    <row r="140" spans="1:10" s="82" customFormat="1" ht="35.1" customHeight="1" x14ac:dyDescent="0.25">
      <c r="A140" s="81" t="s">
        <v>153</v>
      </c>
      <c r="B140" s="219" t="s">
        <v>154</v>
      </c>
      <c r="C140" s="220"/>
      <c r="D140" s="76">
        <v>72</v>
      </c>
      <c r="E140" s="76">
        <v>74</v>
      </c>
      <c r="F140" s="76">
        <v>87</v>
      </c>
      <c r="G140" s="76">
        <v>86</v>
      </c>
      <c r="H140" s="76">
        <v>92</v>
      </c>
      <c r="I140" s="76">
        <v>89</v>
      </c>
      <c r="J140" s="76">
        <v>99</v>
      </c>
    </row>
    <row r="141" spans="1:10" s="84" customFormat="1" ht="35.1" customHeight="1" x14ac:dyDescent="0.25">
      <c r="A141" s="83" t="s">
        <v>155</v>
      </c>
      <c r="B141" s="204" t="s">
        <v>30</v>
      </c>
      <c r="C141" s="205"/>
      <c r="D141" s="92">
        <v>47.2</v>
      </c>
      <c r="E141" s="92">
        <v>55.8</v>
      </c>
      <c r="F141" s="92">
        <v>52</v>
      </c>
      <c r="G141" s="92">
        <v>82</v>
      </c>
      <c r="H141" s="92">
        <v>74.5</v>
      </c>
      <c r="I141" s="92">
        <v>76</v>
      </c>
      <c r="J141" s="92">
        <v>41.9</v>
      </c>
    </row>
    <row r="142" spans="1:10" s="77" customFormat="1" ht="35.1" customHeight="1" x14ac:dyDescent="0.25">
      <c r="A142" s="122" t="s">
        <v>31</v>
      </c>
      <c r="B142" s="212" t="s">
        <v>32</v>
      </c>
      <c r="C142" s="213"/>
      <c r="D142" s="76">
        <f t="shared" ref="D142:J142" si="10">D143</f>
        <v>20</v>
      </c>
      <c r="E142" s="76">
        <f t="shared" si="10"/>
        <v>20</v>
      </c>
      <c r="F142" s="76">
        <f t="shared" si="10"/>
        <v>20</v>
      </c>
      <c r="G142" s="76">
        <f t="shared" si="10"/>
        <v>40</v>
      </c>
      <c r="H142" s="76">
        <f t="shared" si="10"/>
        <v>40</v>
      </c>
      <c r="I142" s="76">
        <f t="shared" si="10"/>
        <v>20</v>
      </c>
      <c r="J142" s="76">
        <f t="shared" si="10"/>
        <v>20</v>
      </c>
    </row>
    <row r="143" spans="1:10" s="86" customFormat="1" ht="63.75" hidden="1" customHeight="1" x14ac:dyDescent="0.25">
      <c r="A143" s="200" t="s">
        <v>33</v>
      </c>
      <c r="B143" s="187" t="s">
        <v>34</v>
      </c>
      <c r="C143" s="188"/>
      <c r="D143" s="85">
        <f t="shared" ref="D143:J143" si="11">ROUND((D145+D146+D147+D148+D149)*20,0)</f>
        <v>20</v>
      </c>
      <c r="E143" s="85">
        <f t="shared" si="11"/>
        <v>20</v>
      </c>
      <c r="F143" s="85">
        <f t="shared" si="11"/>
        <v>20</v>
      </c>
      <c r="G143" s="85">
        <f t="shared" si="11"/>
        <v>40</v>
      </c>
      <c r="H143" s="85">
        <f t="shared" si="11"/>
        <v>40</v>
      </c>
      <c r="I143" s="85">
        <f t="shared" si="11"/>
        <v>20</v>
      </c>
      <c r="J143" s="85">
        <f t="shared" si="11"/>
        <v>20</v>
      </c>
    </row>
    <row r="144" spans="1:10" s="86" customFormat="1" ht="34.5" hidden="1" customHeight="1" x14ac:dyDescent="0.25">
      <c r="A144" s="200"/>
      <c r="B144" s="120"/>
      <c r="C144" s="121"/>
      <c r="D144" s="85">
        <f t="shared" ref="D144:J144" si="12">SUM(D145:D149)</f>
        <v>1</v>
      </c>
      <c r="E144" s="85">
        <f t="shared" si="12"/>
        <v>1</v>
      </c>
      <c r="F144" s="85">
        <f t="shared" si="12"/>
        <v>1</v>
      </c>
      <c r="G144" s="85">
        <f t="shared" si="12"/>
        <v>2</v>
      </c>
      <c r="H144" s="85">
        <f t="shared" si="12"/>
        <v>2</v>
      </c>
      <c r="I144" s="85">
        <f t="shared" si="12"/>
        <v>1</v>
      </c>
      <c r="J144" s="85">
        <f t="shared" si="12"/>
        <v>1</v>
      </c>
    </row>
    <row r="145" spans="1:10" ht="21.9" customHeight="1" x14ac:dyDescent="0.25">
      <c r="A145" s="200"/>
      <c r="B145" s="189" t="s">
        <v>35</v>
      </c>
      <c r="C145" s="190"/>
      <c r="D145" s="10">
        <v>1</v>
      </c>
      <c r="E145" s="10">
        <v>1</v>
      </c>
      <c r="F145" s="10">
        <v>1</v>
      </c>
      <c r="G145" s="10">
        <v>1</v>
      </c>
      <c r="H145" s="10">
        <v>1</v>
      </c>
      <c r="I145" s="10">
        <v>1</v>
      </c>
      <c r="J145" s="10">
        <v>1</v>
      </c>
    </row>
    <row r="146" spans="1:10" ht="21.9" customHeight="1" x14ac:dyDescent="0.25">
      <c r="A146" s="200"/>
      <c r="B146" s="189" t="s">
        <v>36</v>
      </c>
      <c r="C146" s="190"/>
      <c r="D146" s="10">
        <v>0</v>
      </c>
      <c r="E146" s="10">
        <v>0</v>
      </c>
      <c r="F146" s="10">
        <v>0</v>
      </c>
      <c r="G146" s="10">
        <v>1</v>
      </c>
      <c r="H146" s="10">
        <v>1</v>
      </c>
      <c r="I146" s="10">
        <v>0</v>
      </c>
      <c r="J146" s="10">
        <v>0</v>
      </c>
    </row>
    <row r="147" spans="1:10" ht="21.9" customHeight="1" x14ac:dyDescent="0.25">
      <c r="A147" s="200"/>
      <c r="B147" s="189" t="s">
        <v>37</v>
      </c>
      <c r="C147" s="190"/>
      <c r="D147" s="11">
        <v>0</v>
      </c>
      <c r="E147" s="11">
        <v>0</v>
      </c>
      <c r="F147" s="11">
        <v>0</v>
      </c>
      <c r="G147" s="11">
        <v>0</v>
      </c>
      <c r="H147" s="11">
        <v>0</v>
      </c>
      <c r="I147" s="11">
        <v>0</v>
      </c>
      <c r="J147" s="11">
        <v>0</v>
      </c>
    </row>
    <row r="148" spans="1:10" ht="21.9" customHeight="1" x14ac:dyDescent="0.25">
      <c r="A148" s="200"/>
      <c r="B148" s="189" t="s">
        <v>38</v>
      </c>
      <c r="C148" s="190"/>
      <c r="D148" s="10">
        <v>0</v>
      </c>
      <c r="E148" s="10">
        <v>0</v>
      </c>
      <c r="F148" s="10">
        <v>0</v>
      </c>
      <c r="G148" s="10">
        <v>0</v>
      </c>
      <c r="H148" s="10">
        <v>0</v>
      </c>
      <c r="I148" s="10">
        <v>0</v>
      </c>
      <c r="J148" s="10">
        <v>0</v>
      </c>
    </row>
    <row r="149" spans="1:10" ht="21.9" customHeight="1" x14ac:dyDescent="0.25">
      <c r="A149" s="200"/>
      <c r="B149" s="189" t="s">
        <v>208</v>
      </c>
      <c r="C149" s="190"/>
      <c r="D149" s="10">
        <v>0</v>
      </c>
      <c r="E149" s="10">
        <v>0</v>
      </c>
      <c r="F149" s="10">
        <v>0</v>
      </c>
      <c r="G149" s="10">
        <v>0</v>
      </c>
      <c r="H149" s="10">
        <v>0</v>
      </c>
      <c r="I149" s="10">
        <v>0</v>
      </c>
      <c r="J149" s="10">
        <v>0</v>
      </c>
    </row>
    <row r="150" spans="1:10" s="77" customFormat="1" ht="34.5" customHeight="1" x14ac:dyDescent="0.25">
      <c r="A150" s="20" t="s">
        <v>39</v>
      </c>
      <c r="B150" s="199" t="s">
        <v>40</v>
      </c>
      <c r="C150" s="199"/>
      <c r="D150" s="76">
        <f t="shared" ref="D150:J150" si="13">D151</f>
        <v>40</v>
      </c>
      <c r="E150" s="76">
        <f t="shared" si="13"/>
        <v>60</v>
      </c>
      <c r="F150" s="76">
        <f t="shared" si="13"/>
        <v>40</v>
      </c>
      <c r="G150" s="76">
        <v>100</v>
      </c>
      <c r="H150" s="76">
        <v>100</v>
      </c>
      <c r="I150" s="76">
        <v>100</v>
      </c>
      <c r="J150" s="76">
        <f t="shared" si="13"/>
        <v>20</v>
      </c>
    </row>
    <row r="151" spans="1:10" s="102" customFormat="1" ht="35.1" hidden="1" customHeight="1" x14ac:dyDescent="0.25">
      <c r="A151" s="200" t="s">
        <v>41</v>
      </c>
      <c r="B151" s="201" t="s">
        <v>42</v>
      </c>
      <c r="C151" s="201"/>
      <c r="D151" s="101">
        <f t="shared" ref="D151:J151" si="14">IF(D153="да",IF(SUM(D154:D159)*20&gt;100,100,SUM(D154:D159)*20),(IF((D157+D158+D159)*30&gt;89,100,(IF(((D157+D158+D159)*30)=60,60,(D157+D158+D159)*20)))))</f>
        <v>40</v>
      </c>
      <c r="E151" s="101">
        <f t="shared" si="14"/>
        <v>60</v>
      </c>
      <c r="F151" s="101">
        <f t="shared" si="14"/>
        <v>40</v>
      </c>
      <c r="G151" s="101">
        <f t="shared" si="14"/>
        <v>100</v>
      </c>
      <c r="H151" s="101">
        <f t="shared" si="14"/>
        <v>100</v>
      </c>
      <c r="I151" s="101">
        <f t="shared" si="14"/>
        <v>100</v>
      </c>
      <c r="J151" s="101">
        <f t="shared" si="14"/>
        <v>20</v>
      </c>
    </row>
    <row r="152" spans="1:10" s="86" customFormat="1" ht="35.1" hidden="1" customHeight="1" x14ac:dyDescent="0.25">
      <c r="A152" s="200"/>
      <c r="B152" s="90"/>
      <c r="C152" s="91"/>
      <c r="D152" s="85">
        <f t="shared" ref="D152:J152" si="15">SUM(D154:D159)</f>
        <v>2</v>
      </c>
      <c r="E152" s="85">
        <f t="shared" si="15"/>
        <v>3</v>
      </c>
      <c r="F152" s="85">
        <f t="shared" si="15"/>
        <v>2</v>
      </c>
      <c r="G152" s="85">
        <f t="shared" si="15"/>
        <v>3</v>
      </c>
      <c r="H152" s="85">
        <f t="shared" si="15"/>
        <v>3</v>
      </c>
      <c r="I152" s="85">
        <f t="shared" si="15"/>
        <v>3</v>
      </c>
      <c r="J152" s="85">
        <f t="shared" si="15"/>
        <v>1</v>
      </c>
    </row>
    <row r="153" spans="1:10" s="7" customFormat="1" ht="35.1" hidden="1" customHeight="1" x14ac:dyDescent="0.25">
      <c r="A153" s="200"/>
      <c r="B153" s="202" t="s">
        <v>146</v>
      </c>
      <c r="C153" s="203"/>
      <c r="D153" s="13" t="s">
        <v>292</v>
      </c>
      <c r="E153" s="13" t="s">
        <v>292</v>
      </c>
      <c r="F153" s="13" t="s">
        <v>292</v>
      </c>
      <c r="G153" s="13" t="s">
        <v>294</v>
      </c>
      <c r="H153" s="13" t="s">
        <v>294</v>
      </c>
      <c r="I153" s="13" t="s">
        <v>294</v>
      </c>
      <c r="J153" s="13" t="s">
        <v>292</v>
      </c>
    </row>
    <row r="154" spans="1:10" ht="21" customHeight="1" x14ac:dyDescent="0.25">
      <c r="A154" s="200"/>
      <c r="B154" s="189" t="s">
        <v>43</v>
      </c>
      <c r="C154" s="190"/>
      <c r="D154" s="10">
        <v>0</v>
      </c>
      <c r="E154" s="10">
        <v>0</v>
      </c>
      <c r="F154" s="10">
        <v>0</v>
      </c>
      <c r="G154" s="10">
        <v>0</v>
      </c>
      <c r="H154" s="10">
        <v>0</v>
      </c>
      <c r="I154" s="10">
        <v>0</v>
      </c>
      <c r="J154" s="10">
        <v>0</v>
      </c>
    </row>
    <row r="155" spans="1:10" ht="35.1" customHeight="1" x14ac:dyDescent="0.25">
      <c r="A155" s="200"/>
      <c r="B155" s="189" t="s">
        <v>44</v>
      </c>
      <c r="C155" s="190"/>
      <c r="D155" s="11">
        <v>0</v>
      </c>
      <c r="E155" s="11">
        <v>0</v>
      </c>
      <c r="F155" s="11">
        <v>0</v>
      </c>
      <c r="G155" s="11">
        <v>0</v>
      </c>
      <c r="H155" s="11">
        <v>0</v>
      </c>
      <c r="I155" s="11">
        <v>0</v>
      </c>
      <c r="J155" s="11">
        <v>0</v>
      </c>
    </row>
    <row r="156" spans="1:10" ht="35.1" customHeight="1" x14ac:dyDescent="0.25">
      <c r="A156" s="200"/>
      <c r="B156" s="189" t="s">
        <v>45</v>
      </c>
      <c r="C156" s="190"/>
      <c r="D156" s="10">
        <v>0</v>
      </c>
      <c r="E156" s="10">
        <v>0</v>
      </c>
      <c r="F156" s="10">
        <v>0</v>
      </c>
      <c r="G156" s="10">
        <v>0</v>
      </c>
      <c r="H156" s="10">
        <v>0</v>
      </c>
      <c r="I156" s="10">
        <v>0</v>
      </c>
      <c r="J156" s="10">
        <v>0</v>
      </c>
    </row>
    <row r="157" spans="1:10" s="18" customFormat="1" ht="35.1" customHeight="1" x14ac:dyDescent="0.25">
      <c r="A157" s="200"/>
      <c r="B157" s="183" t="s">
        <v>46</v>
      </c>
      <c r="C157" s="198"/>
      <c r="D157" s="11">
        <v>1</v>
      </c>
      <c r="E157" s="11">
        <v>1</v>
      </c>
      <c r="F157" s="11">
        <v>1</v>
      </c>
      <c r="G157" s="11">
        <v>1</v>
      </c>
      <c r="H157" s="11">
        <v>1</v>
      </c>
      <c r="I157" s="11">
        <v>1</v>
      </c>
      <c r="J157" s="11">
        <v>1</v>
      </c>
    </row>
    <row r="158" spans="1:10" ht="48.75" customHeight="1" x14ac:dyDescent="0.25">
      <c r="A158" s="200"/>
      <c r="B158" s="189" t="s">
        <v>47</v>
      </c>
      <c r="C158" s="190"/>
      <c r="D158" s="10">
        <v>0</v>
      </c>
      <c r="E158" s="10">
        <v>1</v>
      </c>
      <c r="F158" s="10">
        <v>0</v>
      </c>
      <c r="G158" s="10">
        <v>1</v>
      </c>
      <c r="H158" s="10">
        <v>1</v>
      </c>
      <c r="I158" s="10">
        <v>1</v>
      </c>
      <c r="J158" s="10">
        <v>0</v>
      </c>
    </row>
    <row r="159" spans="1:10" ht="21" customHeight="1" x14ac:dyDescent="0.25">
      <c r="A159" s="200"/>
      <c r="B159" s="189" t="s">
        <v>48</v>
      </c>
      <c r="C159" s="190"/>
      <c r="D159" s="10">
        <v>1</v>
      </c>
      <c r="E159" s="10">
        <v>1</v>
      </c>
      <c r="F159" s="10">
        <v>1</v>
      </c>
      <c r="G159" s="10">
        <v>1</v>
      </c>
      <c r="H159" s="10">
        <v>1</v>
      </c>
      <c r="I159" s="10">
        <v>1</v>
      </c>
      <c r="J159" s="10">
        <v>0</v>
      </c>
    </row>
    <row r="160" spans="1:10" s="77" customFormat="1" ht="35.1" customHeight="1" x14ac:dyDescent="0.25">
      <c r="A160" s="87" t="s">
        <v>96</v>
      </c>
      <c r="B160" s="206" t="s">
        <v>156</v>
      </c>
      <c r="C160" s="207"/>
      <c r="D160" s="88">
        <v>84</v>
      </c>
      <c r="E160" s="88">
        <v>86</v>
      </c>
      <c r="F160" s="88">
        <v>100</v>
      </c>
      <c r="G160" s="88">
        <v>100</v>
      </c>
      <c r="H160" s="88">
        <v>75</v>
      </c>
      <c r="I160" s="88">
        <v>100</v>
      </c>
      <c r="J160" s="88">
        <v>93</v>
      </c>
    </row>
    <row r="161" spans="1:10" s="5" customFormat="1" ht="35.1" customHeight="1" x14ac:dyDescent="0.25">
      <c r="A161" s="89" t="s">
        <v>157</v>
      </c>
      <c r="B161" s="204" t="s">
        <v>143</v>
      </c>
      <c r="C161" s="205"/>
      <c r="D161" s="92">
        <v>80.400000000000006</v>
      </c>
      <c r="E161" s="92">
        <v>81.2</v>
      </c>
      <c r="F161" s="92">
        <v>93.2</v>
      </c>
      <c r="G161" s="92">
        <v>91.2</v>
      </c>
      <c r="H161" s="92">
        <v>94.4</v>
      </c>
      <c r="I161" s="92">
        <v>96.200000000000017</v>
      </c>
      <c r="J161" s="92">
        <v>98.2</v>
      </c>
    </row>
    <row r="162" spans="1:10" s="77" customFormat="1" ht="63" customHeight="1" x14ac:dyDescent="0.25">
      <c r="A162" s="87" t="s">
        <v>103</v>
      </c>
      <c r="B162" s="206" t="s">
        <v>158</v>
      </c>
      <c r="C162" s="207"/>
      <c r="D162" s="88">
        <v>76</v>
      </c>
      <c r="E162" s="88">
        <v>78</v>
      </c>
      <c r="F162" s="88">
        <v>92</v>
      </c>
      <c r="G162" s="88">
        <v>90</v>
      </c>
      <c r="H162" s="88">
        <v>94</v>
      </c>
      <c r="I162" s="88">
        <v>98</v>
      </c>
      <c r="J162" s="88">
        <v>97</v>
      </c>
    </row>
    <row r="163" spans="1:10" s="77" customFormat="1" ht="51.75" customHeight="1" x14ac:dyDescent="0.25">
      <c r="A163" s="87" t="s">
        <v>108</v>
      </c>
      <c r="B163" s="208" t="s">
        <v>159</v>
      </c>
      <c r="C163" s="208"/>
      <c r="D163" s="88">
        <v>80</v>
      </c>
      <c r="E163" s="88">
        <v>80</v>
      </c>
      <c r="F163" s="88">
        <v>94</v>
      </c>
      <c r="G163" s="88">
        <v>90</v>
      </c>
      <c r="H163" s="88">
        <v>92</v>
      </c>
      <c r="I163" s="88">
        <v>96</v>
      </c>
      <c r="J163" s="88">
        <v>99</v>
      </c>
    </row>
    <row r="164" spans="1:10" s="77" customFormat="1" ht="35.1" customHeight="1" x14ac:dyDescent="0.25">
      <c r="A164" s="87" t="s">
        <v>115</v>
      </c>
      <c r="B164" s="206" t="s">
        <v>160</v>
      </c>
      <c r="C164" s="207"/>
      <c r="D164" s="88">
        <v>90</v>
      </c>
      <c r="E164" s="88">
        <v>90</v>
      </c>
      <c r="F164" s="88">
        <v>94</v>
      </c>
      <c r="G164" s="88">
        <v>96</v>
      </c>
      <c r="H164" s="88">
        <v>100</v>
      </c>
      <c r="I164" s="88">
        <v>93</v>
      </c>
      <c r="J164" s="88">
        <v>99</v>
      </c>
    </row>
    <row r="165" spans="1:10" s="5" customFormat="1" ht="35.1" customHeight="1" x14ac:dyDescent="0.25">
      <c r="A165" s="89" t="s">
        <v>161</v>
      </c>
      <c r="B165" s="204" t="s">
        <v>162</v>
      </c>
      <c r="C165" s="205"/>
      <c r="D165" s="92">
        <v>81.2</v>
      </c>
      <c r="E165" s="92">
        <v>80.5</v>
      </c>
      <c r="F165" s="92">
        <v>94.8</v>
      </c>
      <c r="G165" s="92">
        <v>91.5</v>
      </c>
      <c r="H165" s="92">
        <v>94</v>
      </c>
      <c r="I165" s="92">
        <v>91</v>
      </c>
      <c r="J165" s="92">
        <v>98.7</v>
      </c>
    </row>
    <row r="166" spans="1:10" s="77" customFormat="1" ht="51.75" customHeight="1" x14ac:dyDescent="0.25">
      <c r="A166" s="87" t="s">
        <v>122</v>
      </c>
      <c r="B166" s="206" t="s">
        <v>163</v>
      </c>
      <c r="C166" s="207"/>
      <c r="D166" s="88">
        <v>80</v>
      </c>
      <c r="E166" s="88">
        <v>79</v>
      </c>
      <c r="F166" s="88">
        <v>94</v>
      </c>
      <c r="G166" s="88">
        <v>95</v>
      </c>
      <c r="H166" s="88">
        <v>94</v>
      </c>
      <c r="I166" s="88">
        <v>92</v>
      </c>
      <c r="J166" s="88">
        <v>98</v>
      </c>
    </row>
    <row r="167" spans="1:10" s="77" customFormat="1" ht="35.1" customHeight="1" x14ac:dyDescent="0.25">
      <c r="A167" s="87" t="s">
        <v>127</v>
      </c>
      <c r="B167" s="208" t="s">
        <v>164</v>
      </c>
      <c r="C167" s="208"/>
      <c r="D167" s="88">
        <v>81</v>
      </c>
      <c r="E167" s="88">
        <v>79</v>
      </c>
      <c r="F167" s="88">
        <v>93</v>
      </c>
      <c r="G167" s="88">
        <v>90</v>
      </c>
      <c r="H167" s="88">
        <v>94</v>
      </c>
      <c r="I167" s="88">
        <v>87</v>
      </c>
      <c r="J167" s="88">
        <v>99</v>
      </c>
    </row>
    <row r="168" spans="1:10" s="77" customFormat="1" ht="35.1" customHeight="1" x14ac:dyDescent="0.25">
      <c r="A168" s="87" t="s">
        <v>132</v>
      </c>
      <c r="B168" s="206" t="s">
        <v>165</v>
      </c>
      <c r="C168" s="207"/>
      <c r="D168" s="88">
        <v>82</v>
      </c>
      <c r="E168" s="88">
        <v>82</v>
      </c>
      <c r="F168" s="88">
        <v>96</v>
      </c>
      <c r="G168" s="88">
        <v>90</v>
      </c>
      <c r="H168" s="88">
        <v>94</v>
      </c>
      <c r="I168" s="88">
        <v>92</v>
      </c>
      <c r="J168" s="88">
        <v>99</v>
      </c>
    </row>
    <row r="169" spans="1:10" s="137" customFormat="1" ht="48" customHeight="1" x14ac:dyDescent="0.3">
      <c r="A169" s="209" t="s">
        <v>140</v>
      </c>
      <c r="B169" s="210"/>
      <c r="C169" s="211"/>
      <c r="D169" s="136">
        <v>76.38000000000001</v>
      </c>
      <c r="E169" s="136">
        <v>78.44</v>
      </c>
      <c r="F169" s="136">
        <v>84.42</v>
      </c>
      <c r="G169" s="136">
        <v>87.52000000000001</v>
      </c>
      <c r="H169" s="136">
        <v>87.72</v>
      </c>
      <c r="I169" s="136">
        <v>86.460000000000008</v>
      </c>
      <c r="J169" s="136">
        <v>86.1</v>
      </c>
    </row>
  </sheetData>
  <mergeCells count="163">
    <mergeCell ref="B12:C12"/>
    <mergeCell ref="B13:C13"/>
    <mergeCell ref="B14:C14"/>
    <mergeCell ref="B15:C15"/>
    <mergeCell ref="A2:A3"/>
    <mergeCell ref="B2:B3"/>
    <mergeCell ref="C2:C3"/>
    <mergeCell ref="B4:C4"/>
    <mergeCell ref="A6:A29"/>
    <mergeCell ref="B6:C6"/>
    <mergeCell ref="B8:C8"/>
    <mergeCell ref="B9:C9"/>
    <mergeCell ref="B10:C10"/>
    <mergeCell ref="B11:C11"/>
    <mergeCell ref="B25:C25"/>
    <mergeCell ref="B26:C26"/>
    <mergeCell ref="B28:C28"/>
    <mergeCell ref="B29:C29"/>
    <mergeCell ref="B16:C16"/>
    <mergeCell ref="B17:C17"/>
    <mergeCell ref="B18:C18"/>
    <mergeCell ref="B19:C19"/>
    <mergeCell ref="B23:C23"/>
    <mergeCell ref="B24:C24"/>
    <mergeCell ref="B44:C44"/>
    <mergeCell ref="B45:C45"/>
    <mergeCell ref="B46:C46"/>
    <mergeCell ref="B47:C47"/>
    <mergeCell ref="B48:C48"/>
    <mergeCell ref="B27:C27"/>
    <mergeCell ref="B49:C49"/>
    <mergeCell ref="B32:C32"/>
    <mergeCell ref="B33:C33"/>
    <mergeCell ref="B41:C41"/>
    <mergeCell ref="B42:C42"/>
    <mergeCell ref="B63:C63"/>
    <mergeCell ref="B64:C64"/>
    <mergeCell ref="B65:C65"/>
    <mergeCell ref="B66:C66"/>
    <mergeCell ref="B67:C67"/>
    <mergeCell ref="B76:C76"/>
    <mergeCell ref="B50:C50"/>
    <mergeCell ref="B51:C51"/>
    <mergeCell ref="B52:C52"/>
    <mergeCell ref="B53:C53"/>
    <mergeCell ref="B55:C55"/>
    <mergeCell ref="B56:C56"/>
    <mergeCell ref="B54:C54"/>
    <mergeCell ref="B87:C87"/>
    <mergeCell ref="B88:C88"/>
    <mergeCell ref="B86:C86"/>
    <mergeCell ref="B89:C89"/>
    <mergeCell ref="B90:C90"/>
    <mergeCell ref="B91:C91"/>
    <mergeCell ref="B82:C82"/>
    <mergeCell ref="B68:C68"/>
    <mergeCell ref="B69:C69"/>
    <mergeCell ref="B119:C119"/>
    <mergeCell ref="B122:C122"/>
    <mergeCell ref="A124:A128"/>
    <mergeCell ref="B124:C124"/>
    <mergeCell ref="B125:C125"/>
    <mergeCell ref="B126:C126"/>
    <mergeCell ref="B127:C127"/>
    <mergeCell ref="B128:C128"/>
    <mergeCell ref="A34:A119"/>
    <mergeCell ref="B34:C34"/>
    <mergeCell ref="B35:C35"/>
    <mergeCell ref="B36:C36"/>
    <mergeCell ref="B37:C37"/>
    <mergeCell ref="B38:C38"/>
    <mergeCell ref="B39:C39"/>
    <mergeCell ref="B43:C43"/>
    <mergeCell ref="B57:C57"/>
    <mergeCell ref="B58:C58"/>
    <mergeCell ref="B59:C59"/>
    <mergeCell ref="B60:C60"/>
    <mergeCell ref="B61:C61"/>
    <mergeCell ref="B62:C62"/>
    <mergeCell ref="B95:C95"/>
    <mergeCell ref="B96:C96"/>
    <mergeCell ref="A143:A149"/>
    <mergeCell ref="B143:C143"/>
    <mergeCell ref="B145:C145"/>
    <mergeCell ref="B146:C146"/>
    <mergeCell ref="B147:C147"/>
    <mergeCell ref="B148:C148"/>
    <mergeCell ref="B149:C149"/>
    <mergeCell ref="B129:C129"/>
    <mergeCell ref="B130:C130"/>
    <mergeCell ref="B131:C131"/>
    <mergeCell ref="B132:C132"/>
    <mergeCell ref="A133:A139"/>
    <mergeCell ref="B133:C133"/>
    <mergeCell ref="B135:C135"/>
    <mergeCell ref="B136:C136"/>
    <mergeCell ref="B137:C137"/>
    <mergeCell ref="B138:C138"/>
    <mergeCell ref="B139:C139"/>
    <mergeCell ref="B140:C140"/>
    <mergeCell ref="B141:C141"/>
    <mergeCell ref="B142:C142"/>
    <mergeCell ref="B165:C165"/>
    <mergeCell ref="B166:C166"/>
    <mergeCell ref="B167:C167"/>
    <mergeCell ref="B168:C168"/>
    <mergeCell ref="A169:C169"/>
    <mergeCell ref="B159:C159"/>
    <mergeCell ref="B160:C160"/>
    <mergeCell ref="B161:C161"/>
    <mergeCell ref="B162:C162"/>
    <mergeCell ref="B163:C163"/>
    <mergeCell ref="B164:C164"/>
    <mergeCell ref="B150:C150"/>
    <mergeCell ref="A151:A159"/>
    <mergeCell ref="B151:C151"/>
    <mergeCell ref="B153:C153"/>
    <mergeCell ref="B154:C154"/>
    <mergeCell ref="B155:C155"/>
    <mergeCell ref="B156:C156"/>
    <mergeCell ref="B157:C157"/>
    <mergeCell ref="B158:C158"/>
    <mergeCell ref="B112:C112"/>
    <mergeCell ref="B114:C114"/>
    <mergeCell ref="B116:C116"/>
    <mergeCell ref="B117:C117"/>
    <mergeCell ref="B118:C118"/>
    <mergeCell ref="B5:C5"/>
    <mergeCell ref="B100:C100"/>
    <mergeCell ref="B101:C101"/>
    <mergeCell ref="B102:C102"/>
    <mergeCell ref="B103:C103"/>
    <mergeCell ref="B104:C104"/>
    <mergeCell ref="B106:C106"/>
    <mergeCell ref="B107:C107"/>
    <mergeCell ref="B108:C108"/>
    <mergeCell ref="B109:C109"/>
    <mergeCell ref="B20:C20"/>
    <mergeCell ref="B21:C21"/>
    <mergeCell ref="B22:C22"/>
    <mergeCell ref="B40:C40"/>
    <mergeCell ref="B98:C98"/>
    <mergeCell ref="B99:C99"/>
    <mergeCell ref="B97:C97"/>
    <mergeCell ref="B92:C92"/>
    <mergeCell ref="B93:C93"/>
    <mergeCell ref="B111:C111"/>
    <mergeCell ref="B94:C94"/>
    <mergeCell ref="B77:C77"/>
    <mergeCell ref="B78:C78"/>
    <mergeCell ref="B79:C79"/>
    <mergeCell ref="B80:C80"/>
    <mergeCell ref="B81:C81"/>
    <mergeCell ref="B70:C70"/>
    <mergeCell ref="B71:C71"/>
    <mergeCell ref="B72:C72"/>
    <mergeCell ref="B73:C73"/>
    <mergeCell ref="B74:C74"/>
    <mergeCell ref="B75:C75"/>
    <mergeCell ref="B83:C83"/>
    <mergeCell ref="B84:C84"/>
    <mergeCell ref="B85:C85"/>
    <mergeCell ref="D1:J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7"/>
  <sheetViews>
    <sheetView zoomScale="85" zoomScaleNormal="85" workbookViewId="0">
      <pane xSplit="3" ySplit="2" topLeftCell="D3" activePane="bottomRight" state="frozen"/>
      <selection pane="topRight" activeCell="F1" sqref="F1"/>
      <selection pane="bottomLeft" activeCell="A10" sqref="A10"/>
      <selection pane="bottomRight" activeCell="B3" sqref="B2:C3"/>
    </sheetView>
  </sheetViews>
  <sheetFormatPr defaultRowHeight="14.4" x14ac:dyDescent="0.3"/>
  <cols>
    <col min="1" max="1" width="11.33203125" style="59" customWidth="1"/>
    <col min="2" max="2" width="55" style="21" customWidth="1"/>
    <col min="3" max="3" width="16.109375" style="21" customWidth="1"/>
    <col min="4" max="10" width="15.6640625" customWidth="1"/>
  </cols>
  <sheetData>
    <row r="1" spans="1:10" x14ac:dyDescent="0.3">
      <c r="A1" s="61"/>
      <c r="B1" s="61"/>
      <c r="C1" s="61"/>
      <c r="D1" s="1">
        <v>151</v>
      </c>
      <c r="E1" s="1">
        <v>152</v>
      </c>
      <c r="F1" s="1">
        <v>153</v>
      </c>
      <c r="G1" s="1">
        <v>154</v>
      </c>
      <c r="H1" s="1">
        <v>155</v>
      </c>
      <c r="I1" s="1">
        <v>156</v>
      </c>
      <c r="J1" s="1">
        <v>157</v>
      </c>
    </row>
    <row r="2" spans="1:10" s="22" customFormat="1" ht="111.75" customHeight="1" x14ac:dyDescent="0.3">
      <c r="A2" s="73"/>
      <c r="B2" s="73"/>
      <c r="C2" s="73"/>
      <c r="D2" s="155" t="s">
        <v>544</v>
      </c>
      <c r="E2" s="155" t="s">
        <v>545</v>
      </c>
      <c r="F2" s="155" t="s">
        <v>546</v>
      </c>
      <c r="G2" s="155" t="s">
        <v>547</v>
      </c>
      <c r="H2" s="155" t="s">
        <v>548</v>
      </c>
      <c r="I2" s="155" t="s">
        <v>549</v>
      </c>
      <c r="J2" s="155" t="s">
        <v>550</v>
      </c>
    </row>
    <row r="3" spans="1:10" s="21" customFormat="1" ht="25.5" customHeight="1" x14ac:dyDescent="0.3">
      <c r="A3" s="262"/>
      <c r="B3" s="265" t="s">
        <v>553</v>
      </c>
      <c r="C3" s="266"/>
      <c r="D3" s="157">
        <v>229</v>
      </c>
      <c r="E3" s="157">
        <v>465</v>
      </c>
      <c r="F3" s="157">
        <v>112</v>
      </c>
      <c r="G3" s="157">
        <v>42</v>
      </c>
      <c r="H3" s="157">
        <v>53</v>
      </c>
      <c r="I3" s="157">
        <v>53</v>
      </c>
      <c r="J3" s="157">
        <v>205</v>
      </c>
    </row>
    <row r="4" spans="1:10" s="23" customFormat="1" ht="22.5" customHeight="1" x14ac:dyDescent="0.3">
      <c r="A4" s="263"/>
      <c r="B4" s="267" t="s">
        <v>554</v>
      </c>
      <c r="C4" s="268"/>
      <c r="D4" s="156">
        <v>464</v>
      </c>
      <c r="E4" s="156">
        <v>810</v>
      </c>
      <c r="F4" s="156">
        <v>178</v>
      </c>
      <c r="G4" s="156">
        <v>50</v>
      </c>
      <c r="H4" s="156">
        <v>71</v>
      </c>
      <c r="I4" s="156">
        <v>50</v>
      </c>
      <c r="J4" s="156">
        <v>315</v>
      </c>
    </row>
    <row r="5" spans="1:10" x14ac:dyDescent="0.3">
      <c r="A5" s="264"/>
      <c r="B5" s="269" t="s">
        <v>49</v>
      </c>
      <c r="C5" s="270"/>
      <c r="D5" s="24">
        <f t="shared" ref="D5:J5" si="0">D3/D4*100</f>
        <v>49.353448275862064</v>
      </c>
      <c r="E5" s="24">
        <f t="shared" si="0"/>
        <v>57.407407407407405</v>
      </c>
      <c r="F5" s="24">
        <f t="shared" si="0"/>
        <v>62.921348314606739</v>
      </c>
      <c r="G5" s="24">
        <f t="shared" si="0"/>
        <v>84</v>
      </c>
      <c r="H5" s="24">
        <f t="shared" si="0"/>
        <v>74.647887323943664</v>
      </c>
      <c r="I5" s="24">
        <f t="shared" si="0"/>
        <v>106</v>
      </c>
      <c r="J5" s="24">
        <f t="shared" si="0"/>
        <v>65.079365079365076</v>
      </c>
    </row>
    <row r="6" spans="1:10" s="23" customFormat="1" ht="66" customHeight="1" x14ac:dyDescent="0.3">
      <c r="A6" s="271" t="s">
        <v>5</v>
      </c>
      <c r="B6" s="258" t="s">
        <v>50</v>
      </c>
      <c r="C6" s="258"/>
      <c r="D6" s="93">
        <v>79</v>
      </c>
      <c r="E6" s="93">
        <v>81</v>
      </c>
      <c r="F6" s="93">
        <v>80</v>
      </c>
      <c r="G6" s="93">
        <v>77</v>
      </c>
      <c r="H6" s="93">
        <v>75</v>
      </c>
      <c r="I6" s="93">
        <v>66</v>
      </c>
      <c r="J6" s="93">
        <v>84</v>
      </c>
    </row>
    <row r="7" spans="1:10" s="23" customFormat="1" ht="66" customHeight="1" x14ac:dyDescent="0.3">
      <c r="A7" s="272"/>
      <c r="B7" s="258" t="s">
        <v>51</v>
      </c>
      <c r="C7" s="258"/>
      <c r="D7" s="40">
        <v>100</v>
      </c>
      <c r="E7" s="40">
        <v>100</v>
      </c>
      <c r="F7" s="40">
        <v>100</v>
      </c>
      <c r="G7" s="40">
        <v>100</v>
      </c>
      <c r="H7" s="40">
        <v>100</v>
      </c>
      <c r="I7" s="40">
        <v>90</v>
      </c>
      <c r="J7" s="40">
        <v>100</v>
      </c>
    </row>
    <row r="8" spans="1:10" ht="42" customHeight="1" x14ac:dyDescent="0.3">
      <c r="A8" s="272"/>
      <c r="B8" s="259" t="s">
        <v>144</v>
      </c>
      <c r="C8" s="104" t="s">
        <v>52</v>
      </c>
      <c r="D8" s="26">
        <v>13</v>
      </c>
      <c r="E8" s="26">
        <v>13</v>
      </c>
      <c r="F8" s="26">
        <v>13</v>
      </c>
      <c r="G8" s="26">
        <v>10</v>
      </c>
      <c r="H8" s="26">
        <v>10</v>
      </c>
      <c r="I8" s="26">
        <v>9</v>
      </c>
      <c r="J8" s="26">
        <v>9</v>
      </c>
    </row>
    <row r="9" spans="1:10" ht="42" customHeight="1" x14ac:dyDescent="0.3">
      <c r="A9" s="272"/>
      <c r="B9" s="259"/>
      <c r="C9" s="104" t="s">
        <v>53</v>
      </c>
      <c r="D9" s="27">
        <v>13</v>
      </c>
      <c r="E9" s="27">
        <v>13</v>
      </c>
      <c r="F9" s="27">
        <v>13</v>
      </c>
      <c r="G9" s="27">
        <v>10</v>
      </c>
      <c r="H9" s="27">
        <v>10</v>
      </c>
      <c r="I9" s="27">
        <v>10</v>
      </c>
      <c r="J9" s="27">
        <v>9</v>
      </c>
    </row>
    <row r="10" spans="1:10" s="29" customFormat="1" ht="24" hidden="1" customHeight="1" x14ac:dyDescent="0.3">
      <c r="A10" s="272"/>
      <c r="B10" s="260" t="s">
        <v>54</v>
      </c>
      <c r="C10" s="260"/>
      <c r="D10" s="28">
        <v>242.30769230769201</v>
      </c>
      <c r="E10" s="28">
        <v>243.30769230769201</v>
      </c>
      <c r="F10" s="28">
        <v>244.30769230769201</v>
      </c>
      <c r="G10" s="28">
        <v>245.30769230769201</v>
      </c>
      <c r="H10" s="28">
        <v>246.30769230769201</v>
      </c>
      <c r="I10" s="28">
        <v>247.30769230769201</v>
      </c>
      <c r="J10" s="28">
        <v>248.30769230769201</v>
      </c>
    </row>
    <row r="11" spans="1:10" s="32" customFormat="1" ht="21" hidden="1" customHeight="1" x14ac:dyDescent="0.3">
      <c r="A11" s="272"/>
      <c r="B11" s="261" t="s">
        <v>55</v>
      </c>
      <c r="C11" s="261"/>
      <c r="D11" s="30">
        <f t="shared" ref="D11:J11" si="1">D7-D10</f>
        <v>-142.30769230769201</v>
      </c>
      <c r="E11" s="30">
        <f t="shared" si="1"/>
        <v>-143.30769230769201</v>
      </c>
      <c r="F11" s="30">
        <f t="shared" si="1"/>
        <v>-144.30769230769201</v>
      </c>
      <c r="G11" s="30">
        <f t="shared" si="1"/>
        <v>-145.30769230769201</v>
      </c>
      <c r="H11" s="30">
        <f t="shared" si="1"/>
        <v>-146.30769230769201</v>
      </c>
      <c r="I11" s="30">
        <f t="shared" si="1"/>
        <v>-157.30769230769201</v>
      </c>
      <c r="J11" s="30">
        <f t="shared" si="1"/>
        <v>-148.30769230769201</v>
      </c>
    </row>
    <row r="12" spans="1:10" s="23" customFormat="1" ht="63.75" customHeight="1" x14ac:dyDescent="0.3">
      <c r="A12" s="272"/>
      <c r="B12" s="258" t="s">
        <v>56</v>
      </c>
      <c r="C12" s="258"/>
      <c r="D12" s="40">
        <v>58.620689655172406</v>
      </c>
      <c r="E12" s="40">
        <v>62.962962962962962</v>
      </c>
      <c r="F12" s="40">
        <v>61.111111111111114</v>
      </c>
      <c r="G12" s="40">
        <v>53.191489361702125</v>
      </c>
      <c r="H12" s="40">
        <v>51.063829787234042</v>
      </c>
      <c r="I12" s="40">
        <v>41.553191489361701</v>
      </c>
      <c r="J12" s="40">
        <v>67.391304347826093</v>
      </c>
    </row>
    <row r="13" spans="1:10" ht="40.5" customHeight="1" x14ac:dyDescent="0.3">
      <c r="A13" s="272"/>
      <c r="B13" s="259" t="s">
        <v>57</v>
      </c>
      <c r="C13" s="104" t="s">
        <v>52</v>
      </c>
      <c r="D13" s="26">
        <v>34</v>
      </c>
      <c r="E13" s="26">
        <v>34</v>
      </c>
      <c r="F13" s="26">
        <v>33</v>
      </c>
      <c r="G13" s="26">
        <v>25</v>
      </c>
      <c r="H13" s="26">
        <v>24</v>
      </c>
      <c r="I13" s="26">
        <v>20</v>
      </c>
      <c r="J13" s="26">
        <v>31</v>
      </c>
    </row>
    <row r="14" spans="1:10" ht="42.75" customHeight="1" x14ac:dyDescent="0.3">
      <c r="A14" s="272"/>
      <c r="B14" s="259"/>
      <c r="C14" s="104" t="s">
        <v>53</v>
      </c>
      <c r="D14" s="26">
        <v>58</v>
      </c>
      <c r="E14" s="26">
        <v>54</v>
      </c>
      <c r="F14" s="26">
        <v>54</v>
      </c>
      <c r="G14" s="26">
        <v>47</v>
      </c>
      <c r="H14" s="26">
        <v>47</v>
      </c>
      <c r="I14" s="26">
        <v>47</v>
      </c>
      <c r="J14" s="26">
        <v>46</v>
      </c>
    </row>
    <row r="15" spans="1:10" s="29" customFormat="1" ht="24" hidden="1" customHeight="1" x14ac:dyDescent="0.3">
      <c r="A15" s="272"/>
      <c r="B15" s="260" t="s">
        <v>58</v>
      </c>
      <c r="C15" s="260"/>
      <c r="D15" s="28">
        <v>240.90909090909099</v>
      </c>
      <c r="E15" s="28">
        <v>241.90909090909099</v>
      </c>
      <c r="F15" s="28">
        <v>242.90909090909099</v>
      </c>
      <c r="G15" s="28">
        <v>243.90909090909099</v>
      </c>
      <c r="H15" s="28">
        <v>244.90909090909099</v>
      </c>
      <c r="I15" s="28">
        <v>245.90909090909099</v>
      </c>
      <c r="J15" s="28">
        <v>246.90909090909099</v>
      </c>
    </row>
    <row r="16" spans="1:10" s="32" customFormat="1" ht="21" hidden="1" customHeight="1" x14ac:dyDescent="0.3">
      <c r="A16" s="272"/>
      <c r="B16" s="261" t="s">
        <v>55</v>
      </c>
      <c r="C16" s="261"/>
      <c r="D16" s="31">
        <f t="shared" ref="D16:J16" si="2">D12-D15</f>
        <v>-182.28840125391858</v>
      </c>
      <c r="E16" s="31">
        <f t="shared" si="2"/>
        <v>-178.94612794612803</v>
      </c>
      <c r="F16" s="31">
        <f t="shared" si="2"/>
        <v>-181.79797979797988</v>
      </c>
      <c r="G16" s="31">
        <f t="shared" si="2"/>
        <v>-190.71760154738888</v>
      </c>
      <c r="H16" s="31">
        <f t="shared" si="2"/>
        <v>-193.84526112185694</v>
      </c>
      <c r="I16" s="31">
        <f t="shared" si="2"/>
        <v>-204.3558994197293</v>
      </c>
      <c r="J16" s="31">
        <f t="shared" si="2"/>
        <v>-179.5177865612649</v>
      </c>
    </row>
    <row r="17" spans="1:10" s="29" customFormat="1" ht="20.25" hidden="1" customHeight="1" x14ac:dyDescent="0.3">
      <c r="A17" s="272"/>
      <c r="B17" s="260" t="s">
        <v>59</v>
      </c>
      <c r="C17" s="260"/>
      <c r="D17" s="28">
        <v>241.61</v>
      </c>
      <c r="E17" s="28">
        <v>242.61</v>
      </c>
      <c r="F17" s="28">
        <v>243.61</v>
      </c>
      <c r="G17" s="28">
        <v>244.61</v>
      </c>
      <c r="H17" s="28">
        <v>245.61</v>
      </c>
      <c r="I17" s="28">
        <v>246.61</v>
      </c>
      <c r="J17" s="28">
        <v>247.61</v>
      </c>
    </row>
    <row r="18" spans="1:10" s="32" customFormat="1" ht="21" hidden="1" customHeight="1" x14ac:dyDescent="0.3">
      <c r="A18" s="272"/>
      <c r="B18" s="261" t="s">
        <v>55</v>
      </c>
      <c r="C18" s="261"/>
      <c r="D18" s="33">
        <f t="shared" ref="D18:J18" si="3">D6-D17</f>
        <v>-162.61000000000001</v>
      </c>
      <c r="E18" s="33">
        <f t="shared" si="3"/>
        <v>-161.61000000000001</v>
      </c>
      <c r="F18" s="33">
        <f t="shared" si="3"/>
        <v>-163.61000000000001</v>
      </c>
      <c r="G18" s="33">
        <f t="shared" si="3"/>
        <v>-167.61</v>
      </c>
      <c r="H18" s="33">
        <f t="shared" si="3"/>
        <v>-170.61</v>
      </c>
      <c r="I18" s="33">
        <f t="shared" si="3"/>
        <v>-180.61</v>
      </c>
      <c r="J18" s="33">
        <f t="shared" si="3"/>
        <v>-163.61000000000001</v>
      </c>
    </row>
    <row r="19" spans="1:10" s="23" customFormat="1" ht="55.5" customHeight="1" x14ac:dyDescent="0.3">
      <c r="A19" s="273" t="s">
        <v>14</v>
      </c>
      <c r="B19" s="258" t="s">
        <v>60</v>
      </c>
      <c r="C19" s="258"/>
      <c r="D19" s="93">
        <f t="shared" ref="D19:J19" si="4">IF(D20="больше 3",100,D20*30)</f>
        <v>90</v>
      </c>
      <c r="E19" s="93">
        <f t="shared" si="4"/>
        <v>90</v>
      </c>
      <c r="F19" s="93">
        <f t="shared" si="4"/>
        <v>90</v>
      </c>
      <c r="G19" s="93">
        <f t="shared" si="4"/>
        <v>60</v>
      </c>
      <c r="H19" s="93">
        <f t="shared" si="4"/>
        <v>60</v>
      </c>
      <c r="I19" s="93">
        <f t="shared" si="4"/>
        <v>60</v>
      </c>
      <c r="J19" s="93">
        <f t="shared" si="4"/>
        <v>90</v>
      </c>
    </row>
    <row r="20" spans="1:10" ht="66.75" customHeight="1" x14ac:dyDescent="0.3">
      <c r="A20" s="274"/>
      <c r="B20" s="276" t="s">
        <v>61</v>
      </c>
      <c r="C20" s="277"/>
      <c r="D20" s="72">
        <v>3</v>
      </c>
      <c r="E20" s="72">
        <v>3</v>
      </c>
      <c r="F20" s="72">
        <v>3</v>
      </c>
      <c r="G20" s="72">
        <v>2</v>
      </c>
      <c r="H20" s="72">
        <v>2</v>
      </c>
      <c r="I20" s="72">
        <v>2</v>
      </c>
      <c r="J20" s="72">
        <v>3</v>
      </c>
    </row>
    <row r="21" spans="1:10" s="29" customFormat="1" ht="26.25" hidden="1" customHeight="1" x14ac:dyDescent="0.3">
      <c r="A21" s="274"/>
      <c r="B21" s="278" t="s">
        <v>62</v>
      </c>
      <c r="C21" s="278"/>
      <c r="D21" s="28">
        <v>240</v>
      </c>
      <c r="E21" s="28">
        <v>241</v>
      </c>
      <c r="F21" s="28">
        <v>242</v>
      </c>
      <c r="G21" s="28">
        <v>243</v>
      </c>
      <c r="H21" s="28">
        <v>244</v>
      </c>
      <c r="I21" s="28">
        <v>245</v>
      </c>
      <c r="J21" s="28">
        <v>246</v>
      </c>
    </row>
    <row r="22" spans="1:10" s="32" customFormat="1" ht="21" hidden="1" customHeight="1" x14ac:dyDescent="0.3">
      <c r="A22" s="275"/>
      <c r="B22" s="279" t="s">
        <v>55</v>
      </c>
      <c r="C22" s="279"/>
      <c r="D22" s="160">
        <f t="shared" ref="D22:J22" si="5">D19-D21</f>
        <v>-150</v>
      </c>
      <c r="E22" s="160">
        <f t="shared" si="5"/>
        <v>-151</v>
      </c>
      <c r="F22" s="160">
        <f t="shared" si="5"/>
        <v>-152</v>
      </c>
      <c r="G22" s="160">
        <f t="shared" si="5"/>
        <v>-183</v>
      </c>
      <c r="H22" s="160">
        <f t="shared" si="5"/>
        <v>-184</v>
      </c>
      <c r="I22" s="160">
        <f t="shared" si="5"/>
        <v>-185</v>
      </c>
      <c r="J22" s="160">
        <f t="shared" si="5"/>
        <v>-156</v>
      </c>
    </row>
    <row r="23" spans="1:10" s="23" customFormat="1" ht="48.75" customHeight="1" x14ac:dyDescent="0.3">
      <c r="A23" s="273" t="s">
        <v>63</v>
      </c>
      <c r="B23" s="258" t="s">
        <v>64</v>
      </c>
      <c r="C23" s="258"/>
      <c r="D23" s="93">
        <v>91</v>
      </c>
      <c r="E23" s="93">
        <v>91</v>
      </c>
      <c r="F23" s="93">
        <v>94</v>
      </c>
      <c r="G23" s="93">
        <v>97</v>
      </c>
      <c r="H23" s="93">
        <v>98</v>
      </c>
      <c r="I23" s="93">
        <v>92</v>
      </c>
      <c r="J23" s="93">
        <v>100</v>
      </c>
    </row>
    <row r="24" spans="1:10" s="23" customFormat="1" ht="54" customHeight="1" x14ac:dyDescent="0.3">
      <c r="A24" s="274"/>
      <c r="B24" s="280" t="s">
        <v>65</v>
      </c>
      <c r="C24" s="280"/>
      <c r="D24" s="161">
        <v>91.758241758241752</v>
      </c>
      <c r="E24" s="161">
        <v>90.402476780185765</v>
      </c>
      <c r="F24" s="161">
        <v>97.979797979797979</v>
      </c>
      <c r="G24" s="161">
        <v>100</v>
      </c>
      <c r="H24" s="161">
        <v>98</v>
      </c>
      <c r="I24" s="161">
        <v>100</v>
      </c>
      <c r="J24" s="161">
        <v>100</v>
      </c>
    </row>
    <row r="25" spans="1:10" ht="57" customHeight="1" x14ac:dyDescent="0.3">
      <c r="A25" s="274"/>
      <c r="B25" s="259" t="s">
        <v>66</v>
      </c>
      <c r="C25" s="34" t="s">
        <v>67</v>
      </c>
      <c r="D25" s="159">
        <v>167</v>
      </c>
      <c r="E25" s="159">
        <v>292</v>
      </c>
      <c r="F25" s="159">
        <v>97</v>
      </c>
      <c r="G25" s="159">
        <v>40</v>
      </c>
      <c r="H25" s="159">
        <v>49</v>
      </c>
      <c r="I25" s="159">
        <v>49</v>
      </c>
      <c r="J25" s="159">
        <v>201</v>
      </c>
    </row>
    <row r="26" spans="1:10" ht="50.25" customHeight="1" x14ac:dyDescent="0.3">
      <c r="A26" s="274"/>
      <c r="B26" s="259"/>
      <c r="C26" s="34" t="s">
        <v>68</v>
      </c>
      <c r="D26" s="128">
        <v>182</v>
      </c>
      <c r="E26" s="128">
        <v>323</v>
      </c>
      <c r="F26" s="128">
        <v>99</v>
      </c>
      <c r="G26" s="128">
        <v>40</v>
      </c>
      <c r="H26" s="128">
        <v>50</v>
      </c>
      <c r="I26" s="128">
        <v>49</v>
      </c>
      <c r="J26" s="128">
        <v>201</v>
      </c>
    </row>
    <row r="27" spans="1:10" s="29" customFormat="1" hidden="1" x14ac:dyDescent="0.3">
      <c r="A27" s="274"/>
      <c r="B27" s="260" t="s">
        <v>69</v>
      </c>
      <c r="C27" s="260"/>
      <c r="D27" s="28">
        <v>247.4</v>
      </c>
      <c r="E27" s="28">
        <v>248.4</v>
      </c>
      <c r="F27" s="28">
        <v>249.4</v>
      </c>
      <c r="G27" s="28">
        <v>250.4</v>
      </c>
      <c r="H27" s="28">
        <v>251.4</v>
      </c>
      <c r="I27" s="28">
        <v>252.4</v>
      </c>
      <c r="J27" s="28">
        <v>253.4</v>
      </c>
    </row>
    <row r="28" spans="1:10" s="32" customFormat="1" ht="21" hidden="1" customHeight="1" x14ac:dyDescent="0.3">
      <c r="A28" s="274"/>
      <c r="B28" s="287" t="s">
        <v>55</v>
      </c>
      <c r="C28" s="287"/>
      <c r="D28" s="30">
        <f t="shared" ref="D28:J28" si="6">D24-D27</f>
        <v>-155.64175824175825</v>
      </c>
      <c r="E28" s="30">
        <f t="shared" si="6"/>
        <v>-157.99752321981424</v>
      </c>
      <c r="F28" s="30">
        <f t="shared" si="6"/>
        <v>-151.42020202020203</v>
      </c>
      <c r="G28" s="30">
        <f t="shared" si="6"/>
        <v>-150.4</v>
      </c>
      <c r="H28" s="30">
        <f t="shared" si="6"/>
        <v>-153.4</v>
      </c>
      <c r="I28" s="30">
        <f t="shared" si="6"/>
        <v>-152.4</v>
      </c>
      <c r="J28" s="30">
        <f t="shared" si="6"/>
        <v>-153.4</v>
      </c>
    </row>
    <row r="29" spans="1:10" s="23" customFormat="1" ht="48" customHeight="1" x14ac:dyDescent="0.3">
      <c r="A29" s="274"/>
      <c r="B29" s="280" t="s">
        <v>70</v>
      </c>
      <c r="C29" s="280"/>
      <c r="D29" s="40">
        <v>90.344827586206904</v>
      </c>
      <c r="E29" s="40">
        <v>91.666666666666657</v>
      </c>
      <c r="F29" s="40">
        <v>91.111111111111114</v>
      </c>
      <c r="G29" s="40">
        <v>93.939393939393938</v>
      </c>
      <c r="H29" s="40">
        <v>97.959183673469383</v>
      </c>
      <c r="I29" s="40">
        <v>85</v>
      </c>
      <c r="J29" s="40">
        <v>98.509803921568633</v>
      </c>
    </row>
    <row r="30" spans="1:10" ht="55.5" customHeight="1" x14ac:dyDescent="0.3">
      <c r="A30" s="274"/>
      <c r="B30" s="288" t="s">
        <v>145</v>
      </c>
      <c r="C30" s="34" t="s">
        <v>67</v>
      </c>
      <c r="D30" s="132">
        <v>131</v>
      </c>
      <c r="E30" s="132">
        <v>253</v>
      </c>
      <c r="F30" s="132">
        <v>82</v>
      </c>
      <c r="G30" s="132">
        <v>31</v>
      </c>
      <c r="H30" s="132">
        <v>48</v>
      </c>
      <c r="I30" s="132">
        <v>34</v>
      </c>
      <c r="J30" s="132">
        <v>203</v>
      </c>
    </row>
    <row r="31" spans="1:10" ht="51" customHeight="1" x14ac:dyDescent="0.3">
      <c r="A31" s="274"/>
      <c r="B31" s="289"/>
      <c r="C31" s="34" t="s">
        <v>68</v>
      </c>
      <c r="D31" s="129">
        <v>145</v>
      </c>
      <c r="E31" s="129">
        <v>276</v>
      </c>
      <c r="F31" s="129">
        <v>90</v>
      </c>
      <c r="G31" s="129">
        <v>33</v>
      </c>
      <c r="H31" s="129">
        <v>49</v>
      </c>
      <c r="I31" s="129">
        <v>40</v>
      </c>
      <c r="J31" s="129">
        <v>204</v>
      </c>
    </row>
    <row r="32" spans="1:10" s="29" customFormat="1" hidden="1" x14ac:dyDescent="0.3">
      <c r="A32" s="274"/>
      <c r="B32" s="260" t="s">
        <v>71</v>
      </c>
      <c r="C32" s="260"/>
      <c r="D32" s="28">
        <v>244.7</v>
      </c>
      <c r="E32" s="28">
        <v>245.7</v>
      </c>
      <c r="F32" s="28">
        <v>246.7</v>
      </c>
      <c r="G32" s="28">
        <v>247.7</v>
      </c>
      <c r="H32" s="28">
        <v>248.7</v>
      </c>
      <c r="I32" s="28">
        <v>249.7</v>
      </c>
      <c r="J32" s="28">
        <v>250.7</v>
      </c>
    </row>
    <row r="33" spans="1:10" s="32" customFormat="1" ht="21" hidden="1" customHeight="1" x14ac:dyDescent="0.3">
      <c r="A33" s="274"/>
      <c r="B33" s="261" t="s">
        <v>55</v>
      </c>
      <c r="C33" s="261"/>
      <c r="D33" s="30">
        <f t="shared" ref="D33:J33" si="7">D29-D32</f>
        <v>-154.35517241379307</v>
      </c>
      <c r="E33" s="30">
        <f t="shared" si="7"/>
        <v>-154.03333333333333</v>
      </c>
      <c r="F33" s="30">
        <f t="shared" si="7"/>
        <v>-155.58888888888887</v>
      </c>
      <c r="G33" s="30">
        <f t="shared" si="7"/>
        <v>-153.76060606060605</v>
      </c>
      <c r="H33" s="30">
        <f t="shared" si="7"/>
        <v>-150.74081632653059</v>
      </c>
      <c r="I33" s="30">
        <f t="shared" si="7"/>
        <v>-164.7</v>
      </c>
      <c r="J33" s="30">
        <f t="shared" si="7"/>
        <v>-152.19019607843137</v>
      </c>
    </row>
    <row r="34" spans="1:10" s="29" customFormat="1" hidden="1" x14ac:dyDescent="0.3">
      <c r="A34" s="274"/>
      <c r="B34" s="260" t="s">
        <v>72</v>
      </c>
      <c r="C34" s="260"/>
      <c r="D34" s="28">
        <v>246.05</v>
      </c>
      <c r="E34" s="28">
        <v>247.05</v>
      </c>
      <c r="F34" s="28">
        <v>248.05</v>
      </c>
      <c r="G34" s="28">
        <v>249.05</v>
      </c>
      <c r="H34" s="28">
        <v>250.05</v>
      </c>
      <c r="I34" s="28">
        <v>251.05</v>
      </c>
      <c r="J34" s="28">
        <v>252.05</v>
      </c>
    </row>
    <row r="35" spans="1:10" hidden="1" x14ac:dyDescent="0.3">
      <c r="A35" s="275"/>
      <c r="B35" s="281" t="s">
        <v>55</v>
      </c>
      <c r="C35" s="281"/>
      <c r="D35" s="30">
        <f t="shared" ref="D35:J35" si="8">D23-D34</f>
        <v>-155.05000000000001</v>
      </c>
      <c r="E35" s="30">
        <f t="shared" si="8"/>
        <v>-156.05000000000001</v>
      </c>
      <c r="F35" s="30">
        <f t="shared" si="8"/>
        <v>-154.05000000000001</v>
      </c>
      <c r="G35" s="30">
        <f t="shared" si="8"/>
        <v>-152.05000000000001</v>
      </c>
      <c r="H35" s="30">
        <f t="shared" si="8"/>
        <v>-152.05000000000001</v>
      </c>
      <c r="I35" s="30">
        <f t="shared" si="8"/>
        <v>-159.05000000000001</v>
      </c>
      <c r="J35" s="30">
        <f t="shared" si="8"/>
        <v>-152.05000000000001</v>
      </c>
    </row>
    <row r="36" spans="1:10" s="36" customFormat="1" ht="21" hidden="1" customHeight="1" x14ac:dyDescent="0.3">
      <c r="A36" s="282" t="s">
        <v>73</v>
      </c>
      <c r="B36" s="106" t="s">
        <v>74</v>
      </c>
      <c r="C36" s="106"/>
      <c r="D36" s="35"/>
      <c r="E36" s="35"/>
      <c r="F36" s="35"/>
      <c r="G36" s="35"/>
      <c r="H36" s="35"/>
      <c r="I36" s="35"/>
      <c r="J36" s="35"/>
    </row>
    <row r="37" spans="1:10" s="29" customFormat="1" ht="15" hidden="1" customHeight="1" x14ac:dyDescent="0.3">
      <c r="A37" s="283"/>
      <c r="B37" s="285" t="s">
        <v>75</v>
      </c>
      <c r="C37" s="285"/>
      <c r="D37" s="28"/>
      <c r="E37" s="28"/>
      <c r="F37" s="28"/>
      <c r="G37" s="28"/>
      <c r="H37" s="28"/>
      <c r="I37" s="28"/>
      <c r="J37" s="28"/>
    </row>
    <row r="38" spans="1:10" s="38" customFormat="1" ht="35.1" customHeight="1" x14ac:dyDescent="0.3">
      <c r="A38" s="283"/>
      <c r="B38" s="290" t="s">
        <v>76</v>
      </c>
      <c r="C38" s="291"/>
      <c r="D38" s="37">
        <f t="shared" ref="D38:J38" si="9">D6*0.3+D19*0.3+D23*0.4</f>
        <v>87.1</v>
      </c>
      <c r="E38" s="37">
        <f t="shared" si="9"/>
        <v>87.699999999999989</v>
      </c>
      <c r="F38" s="37">
        <f t="shared" si="9"/>
        <v>88.6</v>
      </c>
      <c r="G38" s="37">
        <f t="shared" si="9"/>
        <v>79.900000000000006</v>
      </c>
      <c r="H38" s="37">
        <f t="shared" si="9"/>
        <v>79.7</v>
      </c>
      <c r="I38" s="37">
        <f t="shared" si="9"/>
        <v>74.599999999999994</v>
      </c>
      <c r="J38" s="37">
        <f t="shared" si="9"/>
        <v>92.2</v>
      </c>
    </row>
    <row r="39" spans="1:10" s="32" customFormat="1" ht="21" hidden="1" customHeight="1" x14ac:dyDescent="0.3">
      <c r="A39" s="284"/>
      <c r="B39" s="105" t="s">
        <v>55</v>
      </c>
      <c r="C39" s="105"/>
      <c r="D39" s="31"/>
      <c r="E39" s="31"/>
      <c r="F39" s="31"/>
      <c r="G39" s="31"/>
      <c r="H39" s="31"/>
      <c r="I39" s="31"/>
      <c r="J39" s="31"/>
    </row>
    <row r="40" spans="1:10" s="23" customFormat="1" ht="41.25" customHeight="1" x14ac:dyDescent="0.3">
      <c r="A40" s="273" t="s">
        <v>23</v>
      </c>
      <c r="B40" s="280" t="s">
        <v>77</v>
      </c>
      <c r="C40" s="280"/>
      <c r="D40" s="39">
        <f t="shared" ref="D40:J40" si="10">D41</f>
        <v>100</v>
      </c>
      <c r="E40" s="39">
        <f t="shared" si="10"/>
        <v>100</v>
      </c>
      <c r="F40" s="39">
        <f t="shared" si="10"/>
        <v>100</v>
      </c>
      <c r="G40" s="39">
        <f t="shared" si="10"/>
        <v>100</v>
      </c>
      <c r="H40" s="39">
        <f t="shared" si="10"/>
        <v>100</v>
      </c>
      <c r="I40" s="39">
        <f t="shared" si="10"/>
        <v>100</v>
      </c>
      <c r="J40" s="39">
        <f t="shared" si="10"/>
        <v>100</v>
      </c>
    </row>
    <row r="41" spans="1:10" s="23" customFormat="1" ht="120.75" customHeight="1" x14ac:dyDescent="0.3">
      <c r="A41" s="274"/>
      <c r="B41" s="280" t="s">
        <v>78</v>
      </c>
      <c r="C41" s="280"/>
      <c r="D41" s="40">
        <f t="shared" ref="D41:J41" si="11">IF(D43="5 и более",100,D43*20)</f>
        <v>100</v>
      </c>
      <c r="E41" s="40">
        <f t="shared" si="11"/>
        <v>100</v>
      </c>
      <c r="F41" s="40">
        <f t="shared" si="11"/>
        <v>100</v>
      </c>
      <c r="G41" s="40">
        <f t="shared" si="11"/>
        <v>100</v>
      </c>
      <c r="H41" s="40">
        <f t="shared" si="11"/>
        <v>100</v>
      </c>
      <c r="I41" s="40">
        <f t="shared" si="11"/>
        <v>100</v>
      </c>
      <c r="J41" s="40">
        <f t="shared" si="11"/>
        <v>100</v>
      </c>
    </row>
    <row r="42" spans="1:10" ht="60" hidden="1" customHeight="1" x14ac:dyDescent="0.3">
      <c r="A42" s="274"/>
      <c r="B42" s="286" t="s">
        <v>79</v>
      </c>
      <c r="C42" s="286"/>
      <c r="D42" s="26"/>
      <c r="E42" s="26"/>
      <c r="F42" s="26"/>
      <c r="G42" s="26"/>
      <c r="H42" s="26"/>
      <c r="I42" s="26"/>
      <c r="J42" s="26"/>
    </row>
    <row r="43" spans="1:10" s="43" customFormat="1" ht="57.6" x14ac:dyDescent="0.3">
      <c r="A43" s="274"/>
      <c r="B43" s="127" t="s">
        <v>80</v>
      </c>
      <c r="C43" s="42"/>
      <c r="D43" s="110">
        <v>5</v>
      </c>
      <c r="E43" s="110">
        <v>5</v>
      </c>
      <c r="F43" s="110">
        <v>5</v>
      </c>
      <c r="G43" s="110">
        <v>5</v>
      </c>
      <c r="H43" s="110">
        <v>5</v>
      </c>
      <c r="I43" s="110">
        <v>5</v>
      </c>
      <c r="J43" s="110">
        <v>5</v>
      </c>
    </row>
    <row r="44" spans="1:10" s="32" customFormat="1" ht="21" hidden="1" customHeight="1" x14ac:dyDescent="0.3">
      <c r="A44" s="274"/>
      <c r="B44" s="105" t="s">
        <v>55</v>
      </c>
      <c r="C44" s="105"/>
      <c r="D44" s="44">
        <f t="shared" ref="D44:J44" si="12">D41-D45</f>
        <v>-90</v>
      </c>
      <c r="E44" s="44">
        <f t="shared" si="12"/>
        <v>-91</v>
      </c>
      <c r="F44" s="44">
        <f t="shared" si="12"/>
        <v>-92</v>
      </c>
      <c r="G44" s="44">
        <f t="shared" si="12"/>
        <v>-93</v>
      </c>
      <c r="H44" s="44">
        <f t="shared" si="12"/>
        <v>-94</v>
      </c>
      <c r="I44" s="44">
        <f t="shared" si="12"/>
        <v>-95</v>
      </c>
      <c r="J44" s="44">
        <f t="shared" si="12"/>
        <v>-96</v>
      </c>
    </row>
    <row r="45" spans="1:10" s="46" customFormat="1" ht="21" hidden="1" customHeight="1" x14ac:dyDescent="0.3">
      <c r="A45" s="275"/>
      <c r="B45" s="45" t="s">
        <v>81</v>
      </c>
      <c r="C45" s="45"/>
      <c r="D45" s="25">
        <v>190</v>
      </c>
      <c r="E45" s="25">
        <v>191</v>
      </c>
      <c r="F45" s="25">
        <v>192</v>
      </c>
      <c r="G45" s="25">
        <v>193</v>
      </c>
      <c r="H45" s="25">
        <v>194</v>
      </c>
      <c r="I45" s="25">
        <v>195</v>
      </c>
      <c r="J45" s="25">
        <v>196</v>
      </c>
    </row>
    <row r="46" spans="1:10" s="23" customFormat="1" ht="48" customHeight="1" x14ac:dyDescent="0.3">
      <c r="A46" s="273" t="s">
        <v>82</v>
      </c>
      <c r="B46" s="280" t="s">
        <v>83</v>
      </c>
      <c r="C46" s="280"/>
      <c r="D46" s="93">
        <v>72</v>
      </c>
      <c r="E46" s="93">
        <v>74</v>
      </c>
      <c r="F46" s="93">
        <v>87</v>
      </c>
      <c r="G46" s="93">
        <v>86</v>
      </c>
      <c r="H46" s="93">
        <v>92</v>
      </c>
      <c r="I46" s="93">
        <v>89</v>
      </c>
      <c r="J46" s="93">
        <v>99</v>
      </c>
    </row>
    <row r="47" spans="1:10" ht="24" hidden="1" customHeight="1" x14ac:dyDescent="0.3">
      <c r="A47" s="274"/>
      <c r="B47" s="292" t="s">
        <v>84</v>
      </c>
      <c r="C47" s="34" t="s">
        <v>67</v>
      </c>
      <c r="D47" s="26"/>
      <c r="E47" s="26"/>
      <c r="F47" s="26"/>
      <c r="G47" s="26"/>
      <c r="H47" s="26"/>
      <c r="I47" s="26"/>
      <c r="J47" s="26"/>
    </row>
    <row r="48" spans="1:10" s="43" customFormat="1" ht="44.25" customHeight="1" x14ac:dyDescent="0.3">
      <c r="A48" s="274"/>
      <c r="B48" s="293"/>
      <c r="C48" s="41" t="s">
        <v>67</v>
      </c>
      <c r="D48" s="129">
        <v>166</v>
      </c>
      <c r="E48" s="129">
        <v>346</v>
      </c>
      <c r="F48" s="129">
        <v>98</v>
      </c>
      <c r="G48" s="129">
        <v>36</v>
      </c>
      <c r="H48" s="129">
        <v>49</v>
      </c>
      <c r="I48" s="129">
        <v>47</v>
      </c>
      <c r="J48" s="129">
        <v>204</v>
      </c>
    </row>
    <row r="49" spans="1:10" ht="42" customHeight="1" x14ac:dyDescent="0.3">
      <c r="A49" s="274"/>
      <c r="B49" s="294"/>
      <c r="C49" s="34" t="s">
        <v>68</v>
      </c>
      <c r="D49" s="128">
        <v>229</v>
      </c>
      <c r="E49" s="128">
        <v>465</v>
      </c>
      <c r="F49" s="128">
        <v>112</v>
      </c>
      <c r="G49" s="128">
        <v>42</v>
      </c>
      <c r="H49" s="128">
        <v>53</v>
      </c>
      <c r="I49" s="128">
        <v>53</v>
      </c>
      <c r="J49" s="128">
        <v>205</v>
      </c>
    </row>
    <row r="50" spans="1:10" s="29" customFormat="1" ht="21" hidden="1" customHeight="1" x14ac:dyDescent="0.3">
      <c r="A50" s="274"/>
      <c r="B50" s="107" t="s">
        <v>85</v>
      </c>
      <c r="C50" s="107"/>
      <c r="D50" s="28">
        <v>245.1</v>
      </c>
      <c r="E50" s="28">
        <v>246.1</v>
      </c>
      <c r="F50" s="28">
        <v>247.1</v>
      </c>
      <c r="G50" s="28">
        <v>248.1</v>
      </c>
      <c r="H50" s="28">
        <v>249.1</v>
      </c>
      <c r="I50" s="28">
        <v>250.1</v>
      </c>
      <c r="J50" s="28">
        <v>251.1</v>
      </c>
    </row>
    <row r="51" spans="1:10" s="32" customFormat="1" ht="21" hidden="1" customHeight="1" x14ac:dyDescent="0.3">
      <c r="A51" s="275"/>
      <c r="B51" s="105" t="s">
        <v>55</v>
      </c>
      <c r="C51" s="105"/>
      <c r="D51" s="30">
        <f t="shared" ref="D51:J51" si="13">D46-D50</f>
        <v>-173.1</v>
      </c>
      <c r="E51" s="30">
        <f t="shared" si="13"/>
        <v>-172.1</v>
      </c>
      <c r="F51" s="30">
        <f t="shared" si="13"/>
        <v>-160.1</v>
      </c>
      <c r="G51" s="30">
        <f t="shared" si="13"/>
        <v>-162.1</v>
      </c>
      <c r="H51" s="30">
        <f t="shared" si="13"/>
        <v>-157.1</v>
      </c>
      <c r="I51" s="30">
        <f t="shared" si="13"/>
        <v>-161.1</v>
      </c>
      <c r="J51" s="30">
        <f t="shared" si="13"/>
        <v>-152.1</v>
      </c>
    </row>
    <row r="52" spans="1:10" s="36" customFormat="1" ht="21" hidden="1" customHeight="1" x14ac:dyDescent="0.3">
      <c r="A52" s="295" t="s">
        <v>86</v>
      </c>
      <c r="B52" s="298" t="s">
        <v>74</v>
      </c>
      <c r="C52" s="298"/>
      <c r="D52" s="35"/>
      <c r="E52" s="35"/>
      <c r="F52" s="35"/>
      <c r="G52" s="35"/>
      <c r="H52" s="35"/>
      <c r="I52" s="35"/>
      <c r="J52" s="35"/>
    </row>
    <row r="53" spans="1:10" s="38" customFormat="1" ht="35.1" customHeight="1" x14ac:dyDescent="0.3">
      <c r="A53" s="296"/>
      <c r="B53" s="299" t="s">
        <v>76</v>
      </c>
      <c r="C53" s="299"/>
      <c r="D53" s="37">
        <f t="shared" ref="D53:J53" si="14">D46*0.5+D41*0.5</f>
        <v>86</v>
      </c>
      <c r="E53" s="37">
        <f t="shared" si="14"/>
        <v>87</v>
      </c>
      <c r="F53" s="37">
        <f t="shared" si="14"/>
        <v>93.5</v>
      </c>
      <c r="G53" s="37">
        <f t="shared" si="14"/>
        <v>93</v>
      </c>
      <c r="H53" s="37">
        <f t="shared" si="14"/>
        <v>96</v>
      </c>
      <c r="I53" s="37">
        <f t="shared" si="14"/>
        <v>94.5</v>
      </c>
      <c r="J53" s="37">
        <f t="shared" si="14"/>
        <v>99.5</v>
      </c>
    </row>
    <row r="54" spans="1:10" s="32" customFormat="1" ht="21" hidden="1" customHeight="1" x14ac:dyDescent="0.3">
      <c r="A54" s="296"/>
      <c r="B54" s="261" t="s">
        <v>55</v>
      </c>
      <c r="C54" s="261"/>
      <c r="D54" s="31"/>
      <c r="E54" s="31"/>
      <c r="F54" s="31"/>
      <c r="G54" s="31"/>
      <c r="H54" s="31"/>
      <c r="I54" s="31"/>
      <c r="J54" s="31"/>
    </row>
    <row r="55" spans="1:10" s="29" customFormat="1" ht="21" hidden="1" customHeight="1" x14ac:dyDescent="0.3">
      <c r="A55" s="296"/>
      <c r="B55" s="300" t="s">
        <v>87</v>
      </c>
      <c r="C55" s="300"/>
      <c r="D55" s="28">
        <v>217.55</v>
      </c>
      <c r="E55" s="28">
        <v>218.55</v>
      </c>
      <c r="F55" s="28">
        <v>219.55</v>
      </c>
      <c r="G55" s="28">
        <v>220.55</v>
      </c>
      <c r="H55" s="28">
        <v>221.55</v>
      </c>
      <c r="I55" s="28">
        <v>222.55</v>
      </c>
      <c r="J55" s="28">
        <v>223.55</v>
      </c>
    </row>
    <row r="56" spans="1:10" s="48" customFormat="1" ht="21" hidden="1" customHeight="1" x14ac:dyDescent="0.4">
      <c r="A56" s="297"/>
      <c r="B56" s="301" t="s">
        <v>55</v>
      </c>
      <c r="C56" s="301"/>
      <c r="D56" s="47">
        <f t="shared" ref="D56:J56" si="15">D53-D55</f>
        <v>-131.55000000000001</v>
      </c>
      <c r="E56" s="47">
        <f t="shared" si="15"/>
        <v>-131.55000000000001</v>
      </c>
      <c r="F56" s="47">
        <f t="shared" si="15"/>
        <v>-126.05000000000001</v>
      </c>
      <c r="G56" s="47">
        <f t="shared" si="15"/>
        <v>-127.55000000000001</v>
      </c>
      <c r="H56" s="47">
        <f t="shared" si="15"/>
        <v>-125.55000000000001</v>
      </c>
      <c r="I56" s="47">
        <f t="shared" si="15"/>
        <v>-128.05000000000001</v>
      </c>
      <c r="J56" s="47">
        <f t="shared" si="15"/>
        <v>-124.05000000000001</v>
      </c>
    </row>
    <row r="57" spans="1:10" s="23" customFormat="1" ht="39.75" customHeight="1" x14ac:dyDescent="0.3">
      <c r="A57" s="273" t="s">
        <v>31</v>
      </c>
      <c r="B57" s="280" t="s">
        <v>88</v>
      </c>
      <c r="C57" s="280"/>
      <c r="D57" s="49">
        <f t="shared" ref="D57:J57" si="16">D58</f>
        <v>20</v>
      </c>
      <c r="E57" s="49">
        <f t="shared" si="16"/>
        <v>20</v>
      </c>
      <c r="F57" s="49">
        <f t="shared" si="16"/>
        <v>20</v>
      </c>
      <c r="G57" s="49">
        <f t="shared" si="16"/>
        <v>40</v>
      </c>
      <c r="H57" s="49">
        <f t="shared" si="16"/>
        <v>40</v>
      </c>
      <c r="I57" s="49">
        <f t="shared" si="16"/>
        <v>20</v>
      </c>
      <c r="J57" s="49">
        <f t="shared" si="16"/>
        <v>20</v>
      </c>
    </row>
    <row r="58" spans="1:10" s="23" customFormat="1" ht="93" customHeight="1" x14ac:dyDescent="0.3">
      <c r="A58" s="274"/>
      <c r="B58" s="280" t="s">
        <v>89</v>
      </c>
      <c r="C58" s="280"/>
      <c r="D58" s="25">
        <f t="shared" ref="D58:J58" si="17">IF(D59="5 и больше",100,D59*20)</f>
        <v>20</v>
      </c>
      <c r="E58" s="25">
        <f t="shared" si="17"/>
        <v>20</v>
      </c>
      <c r="F58" s="25">
        <f t="shared" si="17"/>
        <v>20</v>
      </c>
      <c r="G58" s="25">
        <f t="shared" si="17"/>
        <v>40</v>
      </c>
      <c r="H58" s="25">
        <f t="shared" si="17"/>
        <v>40</v>
      </c>
      <c r="I58" s="25">
        <f t="shared" si="17"/>
        <v>20</v>
      </c>
      <c r="J58" s="25">
        <f t="shared" si="17"/>
        <v>20</v>
      </c>
    </row>
    <row r="59" spans="1:10" ht="48" customHeight="1" x14ac:dyDescent="0.3">
      <c r="A59" s="274"/>
      <c r="B59" s="259" t="s">
        <v>90</v>
      </c>
      <c r="C59" s="259"/>
      <c r="D59" s="26">
        <v>1</v>
      </c>
      <c r="E59" s="26">
        <v>1</v>
      </c>
      <c r="F59" s="26">
        <v>1</v>
      </c>
      <c r="G59" s="26">
        <v>2</v>
      </c>
      <c r="H59" s="26">
        <v>2</v>
      </c>
      <c r="I59" s="26">
        <v>1</v>
      </c>
      <c r="J59" s="26">
        <v>1</v>
      </c>
    </row>
    <row r="60" spans="1:10" s="29" customFormat="1" ht="19.5" hidden="1" customHeight="1" x14ac:dyDescent="0.3">
      <c r="A60" s="274"/>
      <c r="B60" s="107" t="s">
        <v>91</v>
      </c>
      <c r="C60" s="107"/>
      <c r="D60" s="28">
        <v>230</v>
      </c>
      <c r="E60" s="28">
        <v>231</v>
      </c>
      <c r="F60" s="28">
        <v>232</v>
      </c>
      <c r="G60" s="28">
        <v>233</v>
      </c>
      <c r="H60" s="28">
        <v>234</v>
      </c>
      <c r="I60" s="28">
        <v>235</v>
      </c>
      <c r="J60" s="28">
        <v>236</v>
      </c>
    </row>
    <row r="61" spans="1:10" s="32" customFormat="1" ht="21" hidden="1" customHeight="1" x14ac:dyDescent="0.3">
      <c r="A61" s="275"/>
      <c r="B61" s="261" t="s">
        <v>55</v>
      </c>
      <c r="C61" s="261"/>
      <c r="D61" s="30">
        <f t="shared" ref="D61:J61" si="18">D58-D60</f>
        <v>-210</v>
      </c>
      <c r="E61" s="30">
        <f t="shared" si="18"/>
        <v>-211</v>
      </c>
      <c r="F61" s="30">
        <f t="shared" si="18"/>
        <v>-212</v>
      </c>
      <c r="G61" s="30">
        <f t="shared" si="18"/>
        <v>-193</v>
      </c>
      <c r="H61" s="30">
        <f t="shared" si="18"/>
        <v>-194</v>
      </c>
      <c r="I61" s="30">
        <f t="shared" si="18"/>
        <v>-215</v>
      </c>
      <c r="J61" s="30">
        <f t="shared" si="18"/>
        <v>-216</v>
      </c>
    </row>
    <row r="62" spans="1:10" s="23" customFormat="1" ht="42" customHeight="1" x14ac:dyDescent="0.3">
      <c r="A62" s="273" t="s">
        <v>39</v>
      </c>
      <c r="B62" s="280" t="s">
        <v>92</v>
      </c>
      <c r="C62" s="280"/>
      <c r="D62" s="49">
        <f t="shared" ref="D62:J62" si="19">D63</f>
        <v>40</v>
      </c>
      <c r="E62" s="49">
        <f t="shared" si="19"/>
        <v>60</v>
      </c>
      <c r="F62" s="49">
        <f t="shared" si="19"/>
        <v>40</v>
      </c>
      <c r="G62" s="49">
        <f t="shared" si="19"/>
        <v>100</v>
      </c>
      <c r="H62" s="49">
        <f t="shared" si="19"/>
        <v>100</v>
      </c>
      <c r="I62" s="49">
        <f t="shared" si="19"/>
        <v>100</v>
      </c>
      <c r="J62" s="49">
        <f t="shared" si="19"/>
        <v>20</v>
      </c>
    </row>
    <row r="63" spans="1:10" s="23" customFormat="1" ht="78" customHeight="1" x14ac:dyDescent="0.3">
      <c r="A63" s="274"/>
      <c r="B63" s="302" t="s">
        <v>93</v>
      </c>
      <c r="C63" s="302"/>
      <c r="D63" s="25">
        <v>40</v>
      </c>
      <c r="E63" s="25">
        <v>60</v>
      </c>
      <c r="F63" s="25">
        <v>40</v>
      </c>
      <c r="G63" s="25">
        <v>100</v>
      </c>
      <c r="H63" s="25">
        <v>100</v>
      </c>
      <c r="I63" s="25">
        <v>100</v>
      </c>
      <c r="J63" s="25">
        <v>20</v>
      </c>
    </row>
    <row r="64" spans="1:10" s="23" customFormat="1" ht="33.75" customHeight="1" x14ac:dyDescent="0.3">
      <c r="A64" s="274"/>
      <c r="B64" s="314" t="s">
        <v>146</v>
      </c>
      <c r="C64" s="315"/>
      <c r="D64" s="130" t="s">
        <v>292</v>
      </c>
      <c r="E64" s="130" t="s">
        <v>292</v>
      </c>
      <c r="F64" s="130" t="s">
        <v>292</v>
      </c>
      <c r="G64" s="130" t="s">
        <v>294</v>
      </c>
      <c r="H64" s="130" t="s">
        <v>294</v>
      </c>
      <c r="I64" s="130" t="s">
        <v>294</v>
      </c>
      <c r="J64" s="130" t="s">
        <v>292</v>
      </c>
    </row>
    <row r="65" spans="1:10" ht="62.25" customHeight="1" x14ac:dyDescent="0.3">
      <c r="A65" s="274"/>
      <c r="B65" s="259" t="s">
        <v>94</v>
      </c>
      <c r="C65" s="259"/>
      <c r="D65" s="26">
        <v>2</v>
      </c>
      <c r="E65" s="26">
        <v>3</v>
      </c>
      <c r="F65" s="26">
        <v>2</v>
      </c>
      <c r="G65" s="26">
        <v>3</v>
      </c>
      <c r="H65" s="26">
        <v>3</v>
      </c>
      <c r="I65" s="26">
        <v>3</v>
      </c>
      <c r="J65" s="26">
        <v>1</v>
      </c>
    </row>
    <row r="66" spans="1:10" s="29" customFormat="1" ht="20.25" hidden="1" customHeight="1" x14ac:dyDescent="0.3">
      <c r="A66" s="274"/>
      <c r="B66" s="107" t="s">
        <v>95</v>
      </c>
      <c r="C66" s="107"/>
      <c r="D66" s="28">
        <v>190</v>
      </c>
      <c r="E66" s="28">
        <v>191</v>
      </c>
      <c r="F66" s="28">
        <v>192</v>
      </c>
      <c r="G66" s="28">
        <v>193</v>
      </c>
      <c r="H66" s="28">
        <v>194</v>
      </c>
      <c r="I66" s="28">
        <v>195</v>
      </c>
      <c r="J66" s="28">
        <v>196</v>
      </c>
    </row>
    <row r="67" spans="1:10" s="32" customFormat="1" ht="21" hidden="1" customHeight="1" x14ac:dyDescent="0.3">
      <c r="A67" s="275"/>
      <c r="B67" s="261" t="s">
        <v>55</v>
      </c>
      <c r="C67" s="261"/>
      <c r="D67" s="30">
        <f t="shared" ref="D67:J67" si="20">D63-D66</f>
        <v>-150</v>
      </c>
      <c r="E67" s="30">
        <f t="shared" si="20"/>
        <v>-131</v>
      </c>
      <c r="F67" s="30">
        <f t="shared" si="20"/>
        <v>-152</v>
      </c>
      <c r="G67" s="30">
        <f t="shared" si="20"/>
        <v>-93</v>
      </c>
      <c r="H67" s="30">
        <f t="shared" si="20"/>
        <v>-94</v>
      </c>
      <c r="I67" s="30">
        <f t="shared" si="20"/>
        <v>-95</v>
      </c>
      <c r="J67" s="30">
        <f t="shared" si="20"/>
        <v>-176</v>
      </c>
    </row>
    <row r="68" spans="1:10" s="23" customFormat="1" ht="42.75" customHeight="1" x14ac:dyDescent="0.3">
      <c r="A68" s="273" t="s">
        <v>96</v>
      </c>
      <c r="B68" s="280" t="s">
        <v>97</v>
      </c>
      <c r="C68" s="280"/>
      <c r="D68" s="49">
        <f t="shared" ref="D68:J68" si="21">D69</f>
        <v>84</v>
      </c>
      <c r="E68" s="49">
        <f t="shared" si="21"/>
        <v>86</v>
      </c>
      <c r="F68" s="49">
        <f t="shared" si="21"/>
        <v>100</v>
      </c>
      <c r="G68" s="49">
        <f t="shared" si="21"/>
        <v>100</v>
      </c>
      <c r="H68" s="49">
        <f t="shared" si="21"/>
        <v>75</v>
      </c>
      <c r="I68" s="49">
        <f t="shared" si="21"/>
        <v>100</v>
      </c>
      <c r="J68" s="49">
        <f t="shared" si="21"/>
        <v>93</v>
      </c>
    </row>
    <row r="69" spans="1:10" s="23" customFormat="1" ht="42" customHeight="1" x14ac:dyDescent="0.3">
      <c r="A69" s="274"/>
      <c r="B69" s="280" t="s">
        <v>98</v>
      </c>
      <c r="C69" s="280"/>
      <c r="D69" s="25">
        <v>84</v>
      </c>
      <c r="E69" s="25">
        <v>86</v>
      </c>
      <c r="F69" s="25">
        <v>100</v>
      </c>
      <c r="G69" s="25">
        <v>100</v>
      </c>
      <c r="H69" s="25">
        <v>75</v>
      </c>
      <c r="I69" s="25">
        <v>100</v>
      </c>
      <c r="J69" s="25">
        <v>93</v>
      </c>
    </row>
    <row r="70" spans="1:10" ht="48" customHeight="1" x14ac:dyDescent="0.3">
      <c r="A70" s="274"/>
      <c r="B70" s="292" t="s">
        <v>99</v>
      </c>
      <c r="C70" s="34" t="s">
        <v>67</v>
      </c>
      <c r="D70" s="132">
        <v>16</v>
      </c>
      <c r="E70" s="132">
        <v>32</v>
      </c>
      <c r="F70" s="132">
        <v>10</v>
      </c>
      <c r="G70" s="132">
        <v>4</v>
      </c>
      <c r="H70" s="132">
        <v>3</v>
      </c>
      <c r="I70" s="132">
        <v>2</v>
      </c>
      <c r="J70" s="132">
        <v>14</v>
      </c>
    </row>
    <row r="71" spans="1:10" ht="41.25" customHeight="1" x14ac:dyDescent="0.3">
      <c r="A71" s="274"/>
      <c r="B71" s="294"/>
      <c r="C71" s="34" t="s">
        <v>68</v>
      </c>
      <c r="D71" s="128">
        <v>19</v>
      </c>
      <c r="E71" s="128">
        <v>37</v>
      </c>
      <c r="F71" s="128">
        <v>10</v>
      </c>
      <c r="G71" s="128">
        <v>4</v>
      </c>
      <c r="H71" s="128">
        <v>4</v>
      </c>
      <c r="I71" s="128">
        <v>2</v>
      </c>
      <c r="J71" s="128">
        <v>15</v>
      </c>
    </row>
    <row r="72" spans="1:10" s="29" customFormat="1" hidden="1" x14ac:dyDescent="0.3">
      <c r="A72" s="274"/>
      <c r="B72" s="260" t="s">
        <v>100</v>
      </c>
      <c r="C72" s="260"/>
      <c r="D72" s="28">
        <v>247</v>
      </c>
      <c r="E72" s="28">
        <v>248</v>
      </c>
      <c r="F72" s="28">
        <v>249</v>
      </c>
      <c r="G72" s="28">
        <v>250</v>
      </c>
      <c r="H72" s="28">
        <v>251</v>
      </c>
      <c r="I72" s="28">
        <v>252</v>
      </c>
      <c r="J72" s="28">
        <v>253</v>
      </c>
    </row>
    <row r="73" spans="1:10" s="32" customFormat="1" ht="21" hidden="1" customHeight="1" x14ac:dyDescent="0.3">
      <c r="A73" s="275"/>
      <c r="B73" s="261" t="s">
        <v>55</v>
      </c>
      <c r="C73" s="261"/>
      <c r="D73" s="33">
        <f t="shared" ref="D73:J73" si="22">D69-D72</f>
        <v>-163</v>
      </c>
      <c r="E73" s="33">
        <f t="shared" si="22"/>
        <v>-162</v>
      </c>
      <c r="F73" s="33">
        <f t="shared" si="22"/>
        <v>-149</v>
      </c>
      <c r="G73" s="33">
        <f t="shared" si="22"/>
        <v>-150</v>
      </c>
      <c r="H73" s="33">
        <f t="shared" si="22"/>
        <v>-176</v>
      </c>
      <c r="I73" s="33">
        <f t="shared" si="22"/>
        <v>-152</v>
      </c>
      <c r="J73" s="33">
        <f t="shared" si="22"/>
        <v>-160</v>
      </c>
    </row>
    <row r="74" spans="1:10" s="36" customFormat="1" ht="21" hidden="1" customHeight="1" x14ac:dyDescent="0.3">
      <c r="A74" s="303" t="s">
        <v>101</v>
      </c>
      <c r="B74" s="298" t="s">
        <v>74</v>
      </c>
      <c r="C74" s="298"/>
      <c r="D74" s="35"/>
      <c r="E74" s="35"/>
      <c r="F74" s="35"/>
      <c r="G74" s="35"/>
      <c r="H74" s="35"/>
      <c r="I74" s="35"/>
      <c r="J74" s="35"/>
    </row>
    <row r="75" spans="1:10" s="50" customFormat="1" ht="35.1" customHeight="1" x14ac:dyDescent="0.3">
      <c r="A75" s="303"/>
      <c r="B75" s="299" t="s">
        <v>76</v>
      </c>
      <c r="C75" s="299"/>
      <c r="D75" s="37">
        <f t="shared" ref="D75:J75" si="23">D57*0.3+D62*0.4+D68*0.3</f>
        <v>47.2</v>
      </c>
      <c r="E75" s="37">
        <f t="shared" si="23"/>
        <v>55.8</v>
      </c>
      <c r="F75" s="37">
        <f t="shared" si="23"/>
        <v>52</v>
      </c>
      <c r="G75" s="37">
        <f t="shared" si="23"/>
        <v>82</v>
      </c>
      <c r="H75" s="37">
        <f t="shared" si="23"/>
        <v>74.5</v>
      </c>
      <c r="I75" s="37">
        <f t="shared" si="23"/>
        <v>76</v>
      </c>
      <c r="J75" s="37">
        <f t="shared" si="23"/>
        <v>41.9</v>
      </c>
    </row>
    <row r="76" spans="1:10" s="52" customFormat="1" ht="30" hidden="1" customHeight="1" x14ac:dyDescent="0.3">
      <c r="A76" s="303"/>
      <c r="B76" s="300" t="s">
        <v>102</v>
      </c>
      <c r="C76" s="300"/>
      <c r="D76" s="51">
        <v>219.1</v>
      </c>
      <c r="E76" s="51">
        <v>220.1</v>
      </c>
      <c r="F76" s="51">
        <v>221.1</v>
      </c>
      <c r="G76" s="51">
        <v>222.1</v>
      </c>
      <c r="H76" s="51">
        <v>223.1</v>
      </c>
      <c r="I76" s="51">
        <v>224.1</v>
      </c>
      <c r="J76" s="51">
        <v>225.1</v>
      </c>
    </row>
    <row r="77" spans="1:10" s="32" customFormat="1" ht="21" hidden="1" customHeight="1" x14ac:dyDescent="0.3">
      <c r="A77" s="303"/>
      <c r="B77" s="261" t="s">
        <v>55</v>
      </c>
      <c r="C77" s="261"/>
      <c r="D77" s="33">
        <f t="shared" ref="D77:J77" si="24">D75-D76</f>
        <v>-171.89999999999998</v>
      </c>
      <c r="E77" s="33">
        <f t="shared" si="24"/>
        <v>-164.3</v>
      </c>
      <c r="F77" s="33">
        <f t="shared" si="24"/>
        <v>-169.1</v>
      </c>
      <c r="G77" s="33">
        <f t="shared" si="24"/>
        <v>-140.1</v>
      </c>
      <c r="H77" s="33">
        <f t="shared" si="24"/>
        <v>-148.6</v>
      </c>
      <c r="I77" s="33">
        <f t="shared" si="24"/>
        <v>-148.1</v>
      </c>
      <c r="J77" s="33">
        <f t="shared" si="24"/>
        <v>-183.2</v>
      </c>
    </row>
    <row r="78" spans="1:10" s="23" customFormat="1" ht="62.25" customHeight="1" x14ac:dyDescent="0.3">
      <c r="A78" s="273" t="s">
        <v>103</v>
      </c>
      <c r="B78" s="280" t="s">
        <v>104</v>
      </c>
      <c r="C78" s="280"/>
      <c r="D78" s="49">
        <f t="shared" ref="D78:J78" si="25">D79</f>
        <v>76</v>
      </c>
      <c r="E78" s="49">
        <f t="shared" si="25"/>
        <v>78</v>
      </c>
      <c r="F78" s="49">
        <f t="shared" si="25"/>
        <v>92</v>
      </c>
      <c r="G78" s="49">
        <f t="shared" si="25"/>
        <v>90</v>
      </c>
      <c r="H78" s="49">
        <f t="shared" si="25"/>
        <v>94</v>
      </c>
      <c r="I78" s="49">
        <f t="shared" si="25"/>
        <v>98</v>
      </c>
      <c r="J78" s="49">
        <f t="shared" si="25"/>
        <v>97</v>
      </c>
    </row>
    <row r="79" spans="1:10" s="23" customFormat="1" ht="78" customHeight="1" x14ac:dyDescent="0.3">
      <c r="A79" s="274"/>
      <c r="B79" s="280" t="s">
        <v>105</v>
      </c>
      <c r="C79" s="280"/>
      <c r="D79" s="25">
        <v>76</v>
      </c>
      <c r="E79" s="25">
        <v>78</v>
      </c>
      <c r="F79" s="25">
        <v>92</v>
      </c>
      <c r="G79" s="25">
        <v>90</v>
      </c>
      <c r="H79" s="25">
        <v>94</v>
      </c>
      <c r="I79" s="25">
        <v>98</v>
      </c>
      <c r="J79" s="25">
        <v>97</v>
      </c>
    </row>
    <row r="80" spans="1:10" ht="45" customHeight="1" x14ac:dyDescent="0.3">
      <c r="A80" s="274"/>
      <c r="B80" s="259" t="s">
        <v>106</v>
      </c>
      <c r="C80" s="34" t="s">
        <v>67</v>
      </c>
      <c r="D80" s="131">
        <v>175</v>
      </c>
      <c r="E80" s="131">
        <v>361</v>
      </c>
      <c r="F80" s="131">
        <v>103</v>
      </c>
      <c r="G80" s="131">
        <v>38</v>
      </c>
      <c r="H80" s="131">
        <v>50</v>
      </c>
      <c r="I80" s="131">
        <v>52</v>
      </c>
      <c r="J80" s="131">
        <v>199</v>
      </c>
    </row>
    <row r="81" spans="1:10" ht="43.5" customHeight="1" x14ac:dyDescent="0.3">
      <c r="A81" s="274"/>
      <c r="B81" s="259"/>
      <c r="C81" s="34" t="s">
        <v>68</v>
      </c>
      <c r="D81" s="128">
        <v>229</v>
      </c>
      <c r="E81" s="128">
        <v>465</v>
      </c>
      <c r="F81" s="128">
        <v>112</v>
      </c>
      <c r="G81" s="128">
        <v>42</v>
      </c>
      <c r="H81" s="128">
        <v>53</v>
      </c>
      <c r="I81" s="128">
        <v>53</v>
      </c>
      <c r="J81" s="128">
        <v>205</v>
      </c>
    </row>
    <row r="82" spans="1:10" s="29" customFormat="1" hidden="1" x14ac:dyDescent="0.3">
      <c r="A82" s="274"/>
      <c r="B82" s="260" t="s">
        <v>107</v>
      </c>
      <c r="C82" s="260"/>
      <c r="D82" s="28">
        <v>247.6</v>
      </c>
      <c r="E82" s="28">
        <v>248.6</v>
      </c>
      <c r="F82" s="28">
        <v>249.6</v>
      </c>
      <c r="G82" s="28">
        <v>250.6</v>
      </c>
      <c r="H82" s="28">
        <v>251.6</v>
      </c>
      <c r="I82" s="28">
        <v>252.6</v>
      </c>
      <c r="J82" s="28">
        <v>253.6</v>
      </c>
    </row>
    <row r="83" spans="1:10" s="32" customFormat="1" ht="21" hidden="1" customHeight="1" x14ac:dyDescent="0.3">
      <c r="A83" s="275"/>
      <c r="B83" s="261" t="s">
        <v>55</v>
      </c>
      <c r="C83" s="261"/>
      <c r="D83" s="30">
        <f t="shared" ref="D83:J83" si="26">D79-D82</f>
        <v>-171.6</v>
      </c>
      <c r="E83" s="30">
        <f t="shared" si="26"/>
        <v>-170.6</v>
      </c>
      <c r="F83" s="30">
        <f t="shared" si="26"/>
        <v>-157.6</v>
      </c>
      <c r="G83" s="30">
        <f t="shared" si="26"/>
        <v>-160.6</v>
      </c>
      <c r="H83" s="30">
        <f t="shared" si="26"/>
        <v>-157.6</v>
      </c>
      <c r="I83" s="30">
        <f t="shared" si="26"/>
        <v>-154.6</v>
      </c>
      <c r="J83" s="30">
        <f t="shared" si="26"/>
        <v>-156.6</v>
      </c>
    </row>
    <row r="84" spans="1:10" s="23" customFormat="1" ht="60" customHeight="1" x14ac:dyDescent="0.3">
      <c r="A84" s="273" t="s">
        <v>108</v>
      </c>
      <c r="B84" s="302" t="s">
        <v>109</v>
      </c>
      <c r="C84" s="302"/>
      <c r="D84" s="49">
        <f t="shared" ref="D84:J84" si="27">D85</f>
        <v>80</v>
      </c>
      <c r="E84" s="49">
        <f t="shared" si="27"/>
        <v>80</v>
      </c>
      <c r="F84" s="49">
        <f t="shared" si="27"/>
        <v>94</v>
      </c>
      <c r="G84" s="49">
        <f t="shared" si="27"/>
        <v>90</v>
      </c>
      <c r="H84" s="49">
        <f t="shared" si="27"/>
        <v>92</v>
      </c>
      <c r="I84" s="49">
        <f t="shared" si="27"/>
        <v>96</v>
      </c>
      <c r="J84" s="49">
        <f t="shared" si="27"/>
        <v>99</v>
      </c>
    </row>
    <row r="85" spans="1:10" s="23" customFormat="1" ht="86.25" customHeight="1" x14ac:dyDescent="0.3">
      <c r="A85" s="274"/>
      <c r="B85" s="302" t="s">
        <v>110</v>
      </c>
      <c r="C85" s="302"/>
      <c r="D85" s="25">
        <v>80</v>
      </c>
      <c r="E85" s="25">
        <v>80</v>
      </c>
      <c r="F85" s="25">
        <v>94</v>
      </c>
      <c r="G85" s="25">
        <v>90</v>
      </c>
      <c r="H85" s="25">
        <v>92</v>
      </c>
      <c r="I85" s="25">
        <v>96</v>
      </c>
      <c r="J85" s="25">
        <v>99</v>
      </c>
    </row>
    <row r="86" spans="1:10" ht="45.75" customHeight="1" x14ac:dyDescent="0.3">
      <c r="A86" s="274"/>
      <c r="B86" s="259" t="s">
        <v>111</v>
      </c>
      <c r="C86" s="34" t="s">
        <v>112</v>
      </c>
      <c r="D86" s="132">
        <v>183</v>
      </c>
      <c r="E86" s="132">
        <v>374</v>
      </c>
      <c r="F86" s="132">
        <v>105</v>
      </c>
      <c r="G86" s="132">
        <v>38</v>
      </c>
      <c r="H86" s="132">
        <v>49</v>
      </c>
      <c r="I86" s="132">
        <v>51</v>
      </c>
      <c r="J86" s="132">
        <v>203</v>
      </c>
    </row>
    <row r="87" spans="1:10" ht="44.25" customHeight="1" x14ac:dyDescent="0.3">
      <c r="A87" s="274"/>
      <c r="B87" s="259"/>
      <c r="C87" s="34" t="s">
        <v>113</v>
      </c>
      <c r="D87" s="128">
        <v>229</v>
      </c>
      <c r="E87" s="128">
        <v>465</v>
      </c>
      <c r="F87" s="128">
        <v>112</v>
      </c>
      <c r="G87" s="128">
        <v>42</v>
      </c>
      <c r="H87" s="128">
        <v>53</v>
      </c>
      <c r="I87" s="128">
        <v>53</v>
      </c>
      <c r="J87" s="128">
        <v>205</v>
      </c>
    </row>
    <row r="88" spans="1:10" ht="18.75" hidden="1" customHeight="1" x14ac:dyDescent="0.3">
      <c r="A88" s="274"/>
      <c r="B88" s="305" t="s">
        <v>114</v>
      </c>
      <c r="C88" s="305"/>
      <c r="D88" s="26">
        <v>247.4</v>
      </c>
      <c r="E88" s="26">
        <v>248.4</v>
      </c>
      <c r="F88" s="26">
        <v>249.4</v>
      </c>
      <c r="G88" s="26">
        <v>250.4</v>
      </c>
      <c r="H88" s="26">
        <v>251.4</v>
      </c>
      <c r="I88" s="26">
        <v>252.4</v>
      </c>
      <c r="J88" s="26">
        <v>253.4</v>
      </c>
    </row>
    <row r="89" spans="1:10" s="32" customFormat="1" ht="21" hidden="1" customHeight="1" x14ac:dyDescent="0.3">
      <c r="A89" s="275"/>
      <c r="B89" s="261" t="s">
        <v>55</v>
      </c>
      <c r="C89" s="261"/>
      <c r="D89" s="30">
        <f t="shared" ref="D89:J89" si="28">D85-D88</f>
        <v>-167.4</v>
      </c>
      <c r="E89" s="30">
        <f t="shared" si="28"/>
        <v>-168.4</v>
      </c>
      <c r="F89" s="30">
        <f t="shared" si="28"/>
        <v>-155.4</v>
      </c>
      <c r="G89" s="30">
        <f t="shared" si="28"/>
        <v>-160.4</v>
      </c>
      <c r="H89" s="30">
        <f t="shared" si="28"/>
        <v>-159.4</v>
      </c>
      <c r="I89" s="30">
        <f t="shared" si="28"/>
        <v>-156.4</v>
      </c>
      <c r="J89" s="30">
        <f t="shared" si="28"/>
        <v>-154.4</v>
      </c>
    </row>
    <row r="90" spans="1:10" s="23" customFormat="1" ht="50.25" customHeight="1" x14ac:dyDescent="0.3">
      <c r="A90" s="273" t="s">
        <v>115</v>
      </c>
      <c r="B90" s="267" t="s">
        <v>116</v>
      </c>
      <c r="C90" s="304"/>
      <c r="D90" s="49">
        <f t="shared" ref="D90:J90" si="29">D91</f>
        <v>90</v>
      </c>
      <c r="E90" s="49">
        <f t="shared" si="29"/>
        <v>90</v>
      </c>
      <c r="F90" s="49">
        <f t="shared" si="29"/>
        <v>94</v>
      </c>
      <c r="G90" s="49">
        <f t="shared" si="29"/>
        <v>96</v>
      </c>
      <c r="H90" s="49">
        <f t="shared" si="29"/>
        <v>100</v>
      </c>
      <c r="I90" s="49">
        <f t="shared" si="29"/>
        <v>93</v>
      </c>
      <c r="J90" s="49">
        <f t="shared" si="29"/>
        <v>99</v>
      </c>
    </row>
    <row r="91" spans="1:10" s="23" customFormat="1" ht="79.5" customHeight="1" x14ac:dyDescent="0.3">
      <c r="A91" s="274"/>
      <c r="B91" s="267" t="s">
        <v>117</v>
      </c>
      <c r="C91" s="304"/>
      <c r="D91" s="25">
        <v>90</v>
      </c>
      <c r="E91" s="25">
        <v>90</v>
      </c>
      <c r="F91" s="25">
        <v>94</v>
      </c>
      <c r="G91" s="25">
        <v>96</v>
      </c>
      <c r="H91" s="25">
        <v>100</v>
      </c>
      <c r="I91" s="25">
        <v>93</v>
      </c>
      <c r="J91" s="25">
        <v>99</v>
      </c>
    </row>
    <row r="92" spans="1:10" ht="46.5" customHeight="1" x14ac:dyDescent="0.3">
      <c r="A92" s="274"/>
      <c r="B92" s="259" t="s">
        <v>118</v>
      </c>
      <c r="C92" s="34" t="s">
        <v>67</v>
      </c>
      <c r="D92" s="132">
        <v>141</v>
      </c>
      <c r="E92" s="132">
        <v>272</v>
      </c>
      <c r="F92" s="132">
        <v>81</v>
      </c>
      <c r="G92" s="132">
        <v>27</v>
      </c>
      <c r="H92" s="132">
        <v>48</v>
      </c>
      <c r="I92" s="132">
        <v>42</v>
      </c>
      <c r="J92" s="132">
        <v>200</v>
      </c>
    </row>
    <row r="93" spans="1:10" ht="45.75" customHeight="1" x14ac:dyDescent="0.3">
      <c r="A93" s="274"/>
      <c r="B93" s="259"/>
      <c r="C93" s="34" t="s">
        <v>68</v>
      </c>
      <c r="D93" s="129">
        <v>157</v>
      </c>
      <c r="E93" s="129">
        <v>302</v>
      </c>
      <c r="F93" s="129">
        <v>86</v>
      </c>
      <c r="G93" s="129">
        <v>28</v>
      </c>
      <c r="H93" s="129">
        <v>48</v>
      </c>
      <c r="I93" s="129">
        <v>45</v>
      </c>
      <c r="J93" s="129">
        <v>201</v>
      </c>
    </row>
    <row r="94" spans="1:10" s="29" customFormat="1" ht="18.75" hidden="1" customHeight="1" x14ac:dyDescent="0.3">
      <c r="A94" s="274"/>
      <c r="B94" s="260" t="s">
        <v>119</v>
      </c>
      <c r="C94" s="260"/>
      <c r="D94" s="28">
        <v>248.4</v>
      </c>
      <c r="E94" s="28">
        <v>249.4</v>
      </c>
      <c r="F94" s="28">
        <v>250.4</v>
      </c>
      <c r="G94" s="28">
        <v>251.4</v>
      </c>
      <c r="H94" s="28">
        <v>252.4</v>
      </c>
      <c r="I94" s="28">
        <v>253.4</v>
      </c>
      <c r="J94" s="28">
        <v>254.4</v>
      </c>
    </row>
    <row r="95" spans="1:10" s="32" customFormat="1" ht="21" hidden="1" customHeight="1" x14ac:dyDescent="0.3">
      <c r="A95" s="275"/>
      <c r="B95" s="261" t="s">
        <v>55</v>
      </c>
      <c r="C95" s="261"/>
      <c r="D95" s="30">
        <f t="shared" ref="D95:J95" si="30">D91-D94</f>
        <v>-158.4</v>
      </c>
      <c r="E95" s="30">
        <f t="shared" si="30"/>
        <v>-159.4</v>
      </c>
      <c r="F95" s="30">
        <f t="shared" si="30"/>
        <v>-156.4</v>
      </c>
      <c r="G95" s="30">
        <f t="shared" si="30"/>
        <v>-155.4</v>
      </c>
      <c r="H95" s="30">
        <f t="shared" si="30"/>
        <v>-152.4</v>
      </c>
      <c r="I95" s="30">
        <f t="shared" si="30"/>
        <v>-160.4</v>
      </c>
      <c r="J95" s="30">
        <f t="shared" si="30"/>
        <v>-155.4</v>
      </c>
    </row>
    <row r="96" spans="1:10" s="36" customFormat="1" ht="21" hidden="1" customHeight="1" x14ac:dyDescent="0.3">
      <c r="A96" s="303" t="s">
        <v>120</v>
      </c>
      <c r="B96" s="298" t="s">
        <v>74</v>
      </c>
      <c r="C96" s="298"/>
      <c r="D96" s="35"/>
      <c r="E96" s="35"/>
      <c r="F96" s="35"/>
      <c r="G96" s="35"/>
      <c r="H96" s="35"/>
      <c r="I96" s="35"/>
      <c r="J96" s="35"/>
    </row>
    <row r="97" spans="1:10" s="38" customFormat="1" ht="35.1" customHeight="1" x14ac:dyDescent="0.3">
      <c r="A97" s="303"/>
      <c r="B97" s="299" t="s">
        <v>76</v>
      </c>
      <c r="C97" s="299"/>
      <c r="D97" s="37">
        <f t="shared" ref="D97:J97" si="31">D78*0.4+D84*0.4+D90*0.2</f>
        <v>80.400000000000006</v>
      </c>
      <c r="E97" s="37">
        <f t="shared" si="31"/>
        <v>81.2</v>
      </c>
      <c r="F97" s="37">
        <f t="shared" si="31"/>
        <v>93.2</v>
      </c>
      <c r="G97" s="37">
        <f t="shared" si="31"/>
        <v>91.2</v>
      </c>
      <c r="H97" s="37">
        <f t="shared" si="31"/>
        <v>94.4</v>
      </c>
      <c r="I97" s="37">
        <f t="shared" si="31"/>
        <v>96.200000000000017</v>
      </c>
      <c r="J97" s="37">
        <f t="shared" si="31"/>
        <v>98.2</v>
      </c>
    </row>
    <row r="98" spans="1:10" s="52" customFormat="1" ht="30" hidden="1" customHeight="1" x14ac:dyDescent="0.3">
      <c r="A98" s="303"/>
      <c r="B98" s="300" t="s">
        <v>121</v>
      </c>
      <c r="C98" s="300"/>
      <c r="D98" s="51">
        <v>247.68</v>
      </c>
      <c r="E98" s="51">
        <v>248.68</v>
      </c>
      <c r="F98" s="51">
        <v>249.68</v>
      </c>
      <c r="G98" s="51">
        <v>250.68</v>
      </c>
      <c r="H98" s="51">
        <v>251.68</v>
      </c>
      <c r="I98" s="51">
        <v>252.68</v>
      </c>
      <c r="J98" s="51">
        <v>253.68</v>
      </c>
    </row>
    <row r="99" spans="1:10" s="32" customFormat="1" ht="21" hidden="1" customHeight="1" x14ac:dyDescent="0.3">
      <c r="A99" s="303"/>
      <c r="B99" s="261" t="s">
        <v>55</v>
      </c>
      <c r="C99" s="261"/>
      <c r="D99" s="31">
        <f t="shared" ref="D99:J99" si="32">D97-D98</f>
        <v>-167.28</v>
      </c>
      <c r="E99" s="31">
        <f t="shared" si="32"/>
        <v>-167.48000000000002</v>
      </c>
      <c r="F99" s="31">
        <f t="shared" si="32"/>
        <v>-156.48000000000002</v>
      </c>
      <c r="G99" s="31">
        <f t="shared" si="32"/>
        <v>-159.48000000000002</v>
      </c>
      <c r="H99" s="31">
        <f t="shared" si="32"/>
        <v>-157.28</v>
      </c>
      <c r="I99" s="31">
        <f t="shared" si="32"/>
        <v>-156.47999999999999</v>
      </c>
      <c r="J99" s="31">
        <f t="shared" si="32"/>
        <v>-155.48000000000002</v>
      </c>
    </row>
    <row r="100" spans="1:10" s="53" customFormat="1" ht="44.25" customHeight="1" x14ac:dyDescent="0.3">
      <c r="A100" s="273" t="s">
        <v>122</v>
      </c>
      <c r="B100" s="280" t="s">
        <v>123</v>
      </c>
      <c r="C100" s="280"/>
      <c r="D100" s="60">
        <f t="shared" ref="D100:J100" si="33">D101</f>
        <v>80</v>
      </c>
      <c r="E100" s="60">
        <f t="shared" si="33"/>
        <v>79</v>
      </c>
      <c r="F100" s="60">
        <f t="shared" si="33"/>
        <v>94</v>
      </c>
      <c r="G100" s="60">
        <f t="shared" si="33"/>
        <v>95</v>
      </c>
      <c r="H100" s="60">
        <f t="shared" si="33"/>
        <v>94</v>
      </c>
      <c r="I100" s="60">
        <f t="shared" si="33"/>
        <v>92</v>
      </c>
      <c r="J100" s="60">
        <f t="shared" si="33"/>
        <v>98</v>
      </c>
    </row>
    <row r="101" spans="1:10" s="53" customFormat="1" ht="37.5" customHeight="1" x14ac:dyDescent="0.3">
      <c r="A101" s="274"/>
      <c r="B101" s="280" t="s">
        <v>124</v>
      </c>
      <c r="C101" s="280"/>
      <c r="D101" s="25">
        <v>80</v>
      </c>
      <c r="E101" s="25">
        <v>79</v>
      </c>
      <c r="F101" s="25">
        <v>94</v>
      </c>
      <c r="G101" s="25">
        <v>95</v>
      </c>
      <c r="H101" s="25">
        <v>94</v>
      </c>
      <c r="I101" s="25">
        <v>92</v>
      </c>
      <c r="J101" s="25">
        <v>98</v>
      </c>
    </row>
    <row r="102" spans="1:10" ht="45.75" customHeight="1" x14ac:dyDescent="0.3">
      <c r="A102" s="274"/>
      <c r="B102" s="286" t="s">
        <v>125</v>
      </c>
      <c r="C102" s="34" t="s">
        <v>67</v>
      </c>
      <c r="D102" s="132">
        <v>183</v>
      </c>
      <c r="E102" s="132">
        <v>366</v>
      </c>
      <c r="F102" s="132">
        <v>105</v>
      </c>
      <c r="G102" s="132">
        <v>40</v>
      </c>
      <c r="H102" s="132">
        <v>50</v>
      </c>
      <c r="I102" s="132">
        <v>49</v>
      </c>
      <c r="J102" s="132">
        <v>201</v>
      </c>
    </row>
    <row r="103" spans="1:10" ht="49.5" customHeight="1" x14ac:dyDescent="0.3">
      <c r="A103" s="274"/>
      <c r="B103" s="286"/>
      <c r="C103" s="34" t="s">
        <v>68</v>
      </c>
      <c r="D103" s="128">
        <v>229</v>
      </c>
      <c r="E103" s="128">
        <v>465</v>
      </c>
      <c r="F103" s="128">
        <v>112</v>
      </c>
      <c r="G103" s="128">
        <v>42</v>
      </c>
      <c r="H103" s="128">
        <v>53</v>
      </c>
      <c r="I103" s="128">
        <v>53</v>
      </c>
      <c r="J103" s="128">
        <v>205</v>
      </c>
    </row>
    <row r="104" spans="1:10" ht="23.25" hidden="1" customHeight="1" x14ac:dyDescent="0.3">
      <c r="A104" s="274"/>
      <c r="B104" s="305" t="s">
        <v>126</v>
      </c>
      <c r="C104" s="305"/>
      <c r="D104" s="26">
        <v>247.6</v>
      </c>
      <c r="E104" s="26">
        <v>248.6</v>
      </c>
      <c r="F104" s="26">
        <v>249.6</v>
      </c>
      <c r="G104" s="26">
        <v>250.6</v>
      </c>
      <c r="H104" s="26">
        <v>251.6</v>
      </c>
      <c r="I104" s="26">
        <v>252.6</v>
      </c>
      <c r="J104" s="26">
        <v>253.6</v>
      </c>
    </row>
    <row r="105" spans="1:10" s="32" customFormat="1" ht="21" hidden="1" customHeight="1" x14ac:dyDescent="0.3">
      <c r="A105" s="275"/>
      <c r="B105" s="261" t="s">
        <v>55</v>
      </c>
      <c r="C105" s="261"/>
      <c r="D105" s="30">
        <f t="shared" ref="D105:J105" si="34">D101-D104</f>
        <v>-167.6</v>
      </c>
      <c r="E105" s="30">
        <f t="shared" si="34"/>
        <v>-169.6</v>
      </c>
      <c r="F105" s="30">
        <f t="shared" si="34"/>
        <v>-155.6</v>
      </c>
      <c r="G105" s="30">
        <f t="shared" si="34"/>
        <v>-155.6</v>
      </c>
      <c r="H105" s="30">
        <f t="shared" si="34"/>
        <v>-157.6</v>
      </c>
      <c r="I105" s="30">
        <f t="shared" si="34"/>
        <v>-160.6</v>
      </c>
      <c r="J105" s="30">
        <f t="shared" si="34"/>
        <v>-155.6</v>
      </c>
    </row>
    <row r="106" spans="1:10" s="23" customFormat="1" ht="33.75" customHeight="1" x14ac:dyDescent="0.3">
      <c r="A106" s="273" t="s">
        <v>127</v>
      </c>
      <c r="B106" s="280" t="s">
        <v>128</v>
      </c>
      <c r="C106" s="280"/>
      <c r="D106" s="49">
        <f t="shared" ref="D106:J106" si="35">D107</f>
        <v>81</v>
      </c>
      <c r="E106" s="49">
        <f t="shared" si="35"/>
        <v>79</v>
      </c>
      <c r="F106" s="49">
        <f t="shared" si="35"/>
        <v>93</v>
      </c>
      <c r="G106" s="49">
        <f t="shared" si="35"/>
        <v>90</v>
      </c>
      <c r="H106" s="49">
        <f t="shared" si="35"/>
        <v>94</v>
      </c>
      <c r="I106" s="49">
        <f t="shared" si="35"/>
        <v>87</v>
      </c>
      <c r="J106" s="49">
        <f t="shared" si="35"/>
        <v>99</v>
      </c>
    </row>
    <row r="107" spans="1:10" s="23" customFormat="1" ht="59.25" customHeight="1" x14ac:dyDescent="0.3">
      <c r="A107" s="274"/>
      <c r="B107" s="280" t="s">
        <v>129</v>
      </c>
      <c r="C107" s="280"/>
      <c r="D107" s="25">
        <v>81</v>
      </c>
      <c r="E107" s="25">
        <v>79</v>
      </c>
      <c r="F107" s="25">
        <v>93</v>
      </c>
      <c r="G107" s="25">
        <v>90</v>
      </c>
      <c r="H107" s="25">
        <v>94</v>
      </c>
      <c r="I107" s="25">
        <v>87</v>
      </c>
      <c r="J107" s="25">
        <v>99</v>
      </c>
    </row>
    <row r="108" spans="1:10" ht="38.25" customHeight="1" x14ac:dyDescent="0.3">
      <c r="A108" s="274"/>
      <c r="B108" s="259" t="s">
        <v>130</v>
      </c>
      <c r="C108" s="34" t="s">
        <v>67</v>
      </c>
      <c r="D108" s="132">
        <v>185</v>
      </c>
      <c r="E108" s="132">
        <v>366</v>
      </c>
      <c r="F108" s="132">
        <v>104</v>
      </c>
      <c r="G108" s="132">
        <v>38</v>
      </c>
      <c r="H108" s="132">
        <v>50</v>
      </c>
      <c r="I108" s="132">
        <v>46</v>
      </c>
      <c r="J108" s="132">
        <v>203</v>
      </c>
    </row>
    <row r="109" spans="1:10" ht="42" customHeight="1" x14ac:dyDescent="0.3">
      <c r="A109" s="274"/>
      <c r="B109" s="259"/>
      <c r="C109" s="34" t="s">
        <v>68</v>
      </c>
      <c r="D109" s="128">
        <v>229</v>
      </c>
      <c r="E109" s="128">
        <v>465</v>
      </c>
      <c r="F109" s="128">
        <v>112</v>
      </c>
      <c r="G109" s="128">
        <v>42</v>
      </c>
      <c r="H109" s="128">
        <v>53</v>
      </c>
      <c r="I109" s="128">
        <v>53</v>
      </c>
      <c r="J109" s="128">
        <v>205</v>
      </c>
    </row>
    <row r="110" spans="1:10" s="29" customFormat="1" ht="31.5" hidden="1" customHeight="1" x14ac:dyDescent="0.3">
      <c r="A110" s="274"/>
      <c r="B110" s="260" t="s">
        <v>131</v>
      </c>
      <c r="C110" s="260"/>
      <c r="D110" s="28">
        <v>247.2</v>
      </c>
      <c r="E110" s="28">
        <v>248.2</v>
      </c>
      <c r="F110" s="28">
        <v>249.2</v>
      </c>
      <c r="G110" s="28">
        <v>250.2</v>
      </c>
      <c r="H110" s="28">
        <v>251.2</v>
      </c>
      <c r="I110" s="28">
        <v>252.2</v>
      </c>
      <c r="J110" s="28">
        <v>253.2</v>
      </c>
    </row>
    <row r="111" spans="1:10" s="32" customFormat="1" ht="21" hidden="1" customHeight="1" x14ac:dyDescent="0.3">
      <c r="A111" s="275"/>
      <c r="B111" s="261" t="s">
        <v>55</v>
      </c>
      <c r="C111" s="261"/>
      <c r="D111" s="30">
        <f t="shared" ref="D111:J111" si="36">D107-D110</f>
        <v>-166.2</v>
      </c>
      <c r="E111" s="30">
        <f t="shared" si="36"/>
        <v>-169.2</v>
      </c>
      <c r="F111" s="30">
        <f t="shared" si="36"/>
        <v>-156.19999999999999</v>
      </c>
      <c r="G111" s="30">
        <f t="shared" si="36"/>
        <v>-160.19999999999999</v>
      </c>
      <c r="H111" s="30">
        <f t="shared" si="36"/>
        <v>-157.19999999999999</v>
      </c>
      <c r="I111" s="30">
        <f t="shared" si="36"/>
        <v>-165.2</v>
      </c>
      <c r="J111" s="30">
        <f t="shared" si="36"/>
        <v>-154.19999999999999</v>
      </c>
    </row>
    <row r="112" spans="1:10" s="23" customFormat="1" ht="35.1" customHeight="1" x14ac:dyDescent="0.3">
      <c r="A112" s="273" t="s">
        <v>132</v>
      </c>
      <c r="B112" s="280" t="s">
        <v>133</v>
      </c>
      <c r="C112" s="280"/>
      <c r="D112" s="49">
        <f t="shared" ref="D112:J112" si="37">D113</f>
        <v>82</v>
      </c>
      <c r="E112" s="49">
        <f t="shared" si="37"/>
        <v>82</v>
      </c>
      <c r="F112" s="49">
        <f t="shared" si="37"/>
        <v>96</v>
      </c>
      <c r="G112" s="49">
        <f t="shared" si="37"/>
        <v>90</v>
      </c>
      <c r="H112" s="49">
        <f t="shared" si="37"/>
        <v>94</v>
      </c>
      <c r="I112" s="49">
        <f t="shared" si="37"/>
        <v>92</v>
      </c>
      <c r="J112" s="49">
        <f t="shared" si="37"/>
        <v>99</v>
      </c>
    </row>
    <row r="113" spans="1:10" s="23" customFormat="1" ht="35.1" customHeight="1" x14ac:dyDescent="0.3">
      <c r="A113" s="274"/>
      <c r="B113" s="280" t="s">
        <v>134</v>
      </c>
      <c r="C113" s="280"/>
      <c r="D113" s="25">
        <v>82</v>
      </c>
      <c r="E113" s="25">
        <v>82</v>
      </c>
      <c r="F113" s="25">
        <v>96</v>
      </c>
      <c r="G113" s="25">
        <v>90</v>
      </c>
      <c r="H113" s="25">
        <v>94</v>
      </c>
      <c r="I113" s="25">
        <v>92</v>
      </c>
      <c r="J113" s="25">
        <v>99</v>
      </c>
    </row>
    <row r="114" spans="1:10" ht="37.5" customHeight="1" x14ac:dyDescent="0.3">
      <c r="A114" s="274"/>
      <c r="B114" s="292" t="s">
        <v>135</v>
      </c>
      <c r="C114" s="34" t="s">
        <v>67</v>
      </c>
      <c r="D114" s="132">
        <v>188</v>
      </c>
      <c r="E114" s="132">
        <v>380</v>
      </c>
      <c r="F114" s="132">
        <v>108</v>
      </c>
      <c r="G114" s="132">
        <v>38</v>
      </c>
      <c r="H114" s="132">
        <v>50</v>
      </c>
      <c r="I114" s="132">
        <v>49</v>
      </c>
      <c r="J114" s="132">
        <v>204</v>
      </c>
    </row>
    <row r="115" spans="1:10" ht="42.75" customHeight="1" x14ac:dyDescent="0.3">
      <c r="A115" s="274"/>
      <c r="B115" s="294"/>
      <c r="C115" s="34" t="s">
        <v>68</v>
      </c>
      <c r="D115" s="128">
        <v>229</v>
      </c>
      <c r="E115" s="128">
        <v>465</v>
      </c>
      <c r="F115" s="128">
        <v>112</v>
      </c>
      <c r="G115" s="128">
        <v>42</v>
      </c>
      <c r="H115" s="128">
        <v>53</v>
      </c>
      <c r="I115" s="128">
        <v>53</v>
      </c>
      <c r="J115" s="128">
        <v>205</v>
      </c>
    </row>
    <row r="116" spans="1:10" s="29" customFormat="1" ht="22.5" hidden="1" customHeight="1" x14ac:dyDescent="0.3">
      <c r="A116" s="274"/>
      <c r="B116" s="260" t="s">
        <v>136</v>
      </c>
      <c r="C116" s="260"/>
      <c r="D116" s="28">
        <v>247.2</v>
      </c>
      <c r="E116" s="28">
        <v>248.2</v>
      </c>
      <c r="F116" s="28">
        <v>249.2</v>
      </c>
      <c r="G116" s="28">
        <v>250.2</v>
      </c>
      <c r="H116" s="28">
        <v>251.2</v>
      </c>
      <c r="I116" s="28">
        <v>252.2</v>
      </c>
      <c r="J116" s="28">
        <v>253.2</v>
      </c>
    </row>
    <row r="117" spans="1:10" s="32" customFormat="1" ht="21" hidden="1" customHeight="1" x14ac:dyDescent="0.3">
      <c r="A117" s="275"/>
      <c r="B117" s="261" t="s">
        <v>55</v>
      </c>
      <c r="C117" s="261"/>
      <c r="D117" s="30">
        <f t="shared" ref="D117:J117" si="38">D113-D116</f>
        <v>-165.2</v>
      </c>
      <c r="E117" s="30">
        <f t="shared" si="38"/>
        <v>-166.2</v>
      </c>
      <c r="F117" s="30">
        <f t="shared" si="38"/>
        <v>-153.19999999999999</v>
      </c>
      <c r="G117" s="30">
        <f t="shared" si="38"/>
        <v>-160.19999999999999</v>
      </c>
      <c r="H117" s="30">
        <f t="shared" si="38"/>
        <v>-157.19999999999999</v>
      </c>
      <c r="I117" s="30">
        <f t="shared" si="38"/>
        <v>-160.19999999999999</v>
      </c>
      <c r="J117" s="30">
        <f t="shared" si="38"/>
        <v>-154.19999999999999</v>
      </c>
    </row>
    <row r="118" spans="1:10" s="36" customFormat="1" ht="21" hidden="1" customHeight="1" x14ac:dyDescent="0.3">
      <c r="A118" s="282" t="s">
        <v>137</v>
      </c>
      <c r="B118" s="298" t="s">
        <v>74</v>
      </c>
      <c r="C118" s="298"/>
      <c r="D118" s="35"/>
      <c r="E118" s="35"/>
      <c r="F118" s="35"/>
      <c r="G118" s="35"/>
      <c r="H118" s="35"/>
      <c r="I118" s="35"/>
      <c r="J118" s="35"/>
    </row>
    <row r="119" spans="1:10" s="38" customFormat="1" ht="35.1" customHeight="1" x14ac:dyDescent="0.3">
      <c r="A119" s="283"/>
      <c r="B119" s="299" t="s">
        <v>76</v>
      </c>
      <c r="C119" s="299"/>
      <c r="D119" s="37">
        <f t="shared" ref="D119:J119" si="39">D100*0.3+D106*0.2+D112*0.5</f>
        <v>81.2</v>
      </c>
      <c r="E119" s="37">
        <f t="shared" si="39"/>
        <v>80.5</v>
      </c>
      <c r="F119" s="37">
        <f t="shared" si="39"/>
        <v>94.8</v>
      </c>
      <c r="G119" s="37">
        <f t="shared" si="39"/>
        <v>91.5</v>
      </c>
      <c r="H119" s="37">
        <f t="shared" si="39"/>
        <v>94</v>
      </c>
      <c r="I119" s="37">
        <f t="shared" si="39"/>
        <v>91</v>
      </c>
      <c r="J119" s="37">
        <f t="shared" si="39"/>
        <v>98.7</v>
      </c>
    </row>
    <row r="120" spans="1:10" s="32" customFormat="1" ht="21" hidden="1" customHeight="1" x14ac:dyDescent="0.3">
      <c r="A120" s="283"/>
      <c r="B120" s="261" t="s">
        <v>55</v>
      </c>
      <c r="C120" s="261"/>
      <c r="D120" s="31"/>
      <c r="E120" s="31"/>
      <c r="F120" s="31"/>
      <c r="G120" s="31"/>
      <c r="H120" s="31"/>
      <c r="I120" s="31"/>
      <c r="J120" s="31"/>
    </row>
    <row r="121" spans="1:10" s="29" customFormat="1" ht="21" hidden="1" customHeight="1" x14ac:dyDescent="0.3">
      <c r="A121" s="283"/>
      <c r="B121" s="300" t="s">
        <v>138</v>
      </c>
      <c r="C121" s="300"/>
      <c r="D121" s="28">
        <v>247.28</v>
      </c>
      <c r="E121" s="28">
        <v>248.28</v>
      </c>
      <c r="F121" s="28">
        <v>249.28</v>
      </c>
      <c r="G121" s="28">
        <v>250.28</v>
      </c>
      <c r="H121" s="28">
        <v>251.28</v>
      </c>
      <c r="I121" s="28">
        <v>252.28</v>
      </c>
      <c r="J121" s="28">
        <v>253.28</v>
      </c>
    </row>
    <row r="122" spans="1:10" s="32" customFormat="1" ht="21" hidden="1" customHeight="1" x14ac:dyDescent="0.3">
      <c r="A122" s="284"/>
      <c r="B122" s="261" t="s">
        <v>55</v>
      </c>
      <c r="C122" s="261"/>
      <c r="D122" s="30">
        <f t="shared" ref="D122:J122" si="40">D119-D121</f>
        <v>-166.07999999999998</v>
      </c>
      <c r="E122" s="30">
        <f t="shared" si="40"/>
        <v>-167.78</v>
      </c>
      <c r="F122" s="30">
        <f t="shared" si="40"/>
        <v>-154.48000000000002</v>
      </c>
      <c r="G122" s="30">
        <f t="shared" si="40"/>
        <v>-158.78</v>
      </c>
      <c r="H122" s="30">
        <f t="shared" si="40"/>
        <v>-157.28</v>
      </c>
      <c r="I122" s="30">
        <f t="shared" si="40"/>
        <v>-161.28</v>
      </c>
      <c r="J122" s="30">
        <f t="shared" si="40"/>
        <v>-154.57999999999998</v>
      </c>
    </row>
    <row r="123" spans="1:10" s="54" customFormat="1" ht="75.75" customHeight="1" x14ac:dyDescent="0.3">
      <c r="A123" s="306" t="s">
        <v>139</v>
      </c>
      <c r="B123" s="308" t="s">
        <v>140</v>
      </c>
      <c r="C123" s="308"/>
      <c r="D123" s="94">
        <f t="shared" ref="D123:J123" si="41">(D38+D53+D75+D97+D119)/5</f>
        <v>76.38000000000001</v>
      </c>
      <c r="E123" s="94">
        <f t="shared" si="41"/>
        <v>78.44</v>
      </c>
      <c r="F123" s="94">
        <f t="shared" si="41"/>
        <v>84.42</v>
      </c>
      <c r="G123" s="94">
        <f t="shared" si="41"/>
        <v>87.52000000000001</v>
      </c>
      <c r="H123" s="94">
        <f t="shared" si="41"/>
        <v>87.72</v>
      </c>
      <c r="I123" s="94">
        <f t="shared" si="41"/>
        <v>86.460000000000008</v>
      </c>
      <c r="J123" s="94">
        <f t="shared" si="41"/>
        <v>86.1</v>
      </c>
    </row>
    <row r="124" spans="1:10" s="55" customFormat="1" ht="25.5" hidden="1" customHeight="1" x14ac:dyDescent="0.3">
      <c r="A124" s="307"/>
      <c r="B124" s="309" t="s">
        <v>74</v>
      </c>
      <c r="C124" s="310"/>
    </row>
    <row r="125" spans="1:10" s="56" customFormat="1" ht="21" hidden="1" customHeight="1" x14ac:dyDescent="0.3">
      <c r="A125" s="307"/>
      <c r="B125" s="311" t="s">
        <v>55</v>
      </c>
      <c r="C125" s="312"/>
    </row>
    <row r="126" spans="1:10" s="52" customFormat="1" ht="21" hidden="1" customHeight="1" x14ac:dyDescent="0.3">
      <c r="A126" s="307"/>
      <c r="B126" s="313" t="s">
        <v>141</v>
      </c>
      <c r="C126" s="313"/>
    </row>
    <row r="127" spans="1:10" s="58" customFormat="1" ht="21" hidden="1" customHeight="1" x14ac:dyDescent="0.35">
      <c r="A127" s="307"/>
      <c r="B127" s="57" t="s">
        <v>142</v>
      </c>
      <c r="C127" s="57"/>
    </row>
  </sheetData>
  <mergeCells count="123">
    <mergeCell ref="A123:A127"/>
    <mergeCell ref="B123:C123"/>
    <mergeCell ref="B124:C124"/>
    <mergeCell ref="B125:C125"/>
    <mergeCell ref="B126:C126"/>
    <mergeCell ref="B64:C64"/>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96:A99"/>
    <mergeCell ref="B96:C96"/>
    <mergeCell ref="B97:C97"/>
    <mergeCell ref="B98:C98"/>
    <mergeCell ref="B99:C99"/>
    <mergeCell ref="A100:A105"/>
    <mergeCell ref="B100:C100"/>
    <mergeCell ref="B101:C101"/>
    <mergeCell ref="B102:B103"/>
    <mergeCell ref="B104:C104"/>
    <mergeCell ref="A90:A95"/>
    <mergeCell ref="B90:C90"/>
    <mergeCell ref="B91:C91"/>
    <mergeCell ref="B92:B93"/>
    <mergeCell ref="B94:C94"/>
    <mergeCell ref="B95:C95"/>
    <mergeCell ref="B83:C83"/>
    <mergeCell ref="A84:A89"/>
    <mergeCell ref="B84:C84"/>
    <mergeCell ref="B85:C85"/>
    <mergeCell ref="B86:B87"/>
    <mergeCell ref="B88:C88"/>
    <mergeCell ref="B89:C89"/>
    <mergeCell ref="A74:A77"/>
    <mergeCell ref="B74:C74"/>
    <mergeCell ref="B75:C75"/>
    <mergeCell ref="B76:C76"/>
    <mergeCell ref="B77:C77"/>
    <mergeCell ref="A78:A83"/>
    <mergeCell ref="B78:C78"/>
    <mergeCell ref="B79:C79"/>
    <mergeCell ref="B80:B81"/>
    <mergeCell ref="B82:C82"/>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A46:A51"/>
    <mergeCell ref="B46:C46"/>
    <mergeCell ref="B47:B49"/>
    <mergeCell ref="A52:A56"/>
    <mergeCell ref="B52:C52"/>
    <mergeCell ref="B53:C53"/>
    <mergeCell ref="B54:C54"/>
    <mergeCell ref="B55:C55"/>
    <mergeCell ref="B56:C56"/>
    <mergeCell ref="A36:A39"/>
    <mergeCell ref="B37:C37"/>
    <mergeCell ref="A40:A45"/>
    <mergeCell ref="B40:C40"/>
    <mergeCell ref="B41:C41"/>
    <mergeCell ref="B42:C42"/>
    <mergeCell ref="B28:C28"/>
    <mergeCell ref="B29:C29"/>
    <mergeCell ref="B30:B31"/>
    <mergeCell ref="B32:C32"/>
    <mergeCell ref="B33:C33"/>
    <mergeCell ref="B34:C34"/>
    <mergeCell ref="B38:C38"/>
    <mergeCell ref="A19:A22"/>
    <mergeCell ref="B19:C19"/>
    <mergeCell ref="B20:C20"/>
    <mergeCell ref="B21:C21"/>
    <mergeCell ref="B22:C22"/>
    <mergeCell ref="A23:A35"/>
    <mergeCell ref="B23:C23"/>
    <mergeCell ref="B24:C24"/>
    <mergeCell ref="B25:B26"/>
    <mergeCell ref="B27:C27"/>
    <mergeCell ref="B35:C35"/>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Общий рейтинг ОУ</vt:lpstr>
      <vt:lpstr>УДО</vt:lpstr>
      <vt:lpstr>ДОУ</vt:lpstr>
      <vt:lpstr>Рейтинг ОУ </vt:lpstr>
      <vt:lpstr>IT-опрос 2</vt:lpstr>
      <vt:lpstr>IT-опрос1</vt:lpstr>
      <vt:lpstr>Общий свод данных</vt:lpstr>
      <vt:lpstr>информация для bus.gov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2022-11-24T05:42:21Z</dcterms:modified>
</cp:coreProperties>
</file>